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externalLinks/externalLink5.xml" ContentType="application/vnd.openxmlformats-officedocument.spreadsheetml.externalLink+xml"/>
  <Override PartName="/xl/externalLinks/externalLink6.xml" ContentType="application/vnd.openxmlformats-officedocument.spreadsheetml.externalLink+xml"/>
  <Override PartName="/xl/externalLinks/externalLink7.xml" ContentType="application/vnd.openxmlformats-officedocument.spreadsheetml.externalLink+xml"/>
  <Override PartName="/xl/externalLinks/externalLink8.xml" ContentType="application/vnd.openxmlformats-officedocument.spreadsheetml.externalLink+xml"/>
  <Override PartName="/xl/externalLinks/externalLink9.xml" ContentType="application/vnd.openxmlformats-officedocument.spreadsheetml.externalLink+xml"/>
  <Override PartName="/xl/externalLinks/externalLink10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05" yWindow="-105" windowWidth="20730" windowHeight="11760" firstSheet="1" activeTab="1"/>
  </bookViews>
  <sheets>
    <sheet name="results" sheetId="33" state="veryHidden" r:id="rId1"/>
    <sheet name="Chi phí sáp nhập thôn" sheetId="31" r:id="rId2"/>
  </sheets>
  <externalReferences>
    <externalReference r:id="rId3"/>
    <externalReference r:id="rId4"/>
    <externalReference r:id="rId5"/>
    <externalReference r:id="rId6"/>
    <externalReference r:id="rId7"/>
    <externalReference r:id="rId8"/>
    <externalReference r:id="rId9"/>
    <externalReference r:id="rId10"/>
    <externalReference r:id="rId11"/>
    <externalReference r:id="rId12"/>
  </externalReferences>
  <definedNames>
    <definedName name="\0" localSheetId="1">'[1]PNT-QUOT-#3'!#REF!</definedName>
    <definedName name="\0">'[1]PNT-QUOT-#3'!#REF!</definedName>
    <definedName name="\d" localSheetId="1">'[2]PA 0'!#REF!</definedName>
    <definedName name="\d">'[2]PA 0'!#REF!</definedName>
    <definedName name="\g" localSheetId="1">'[2]PA 0'!#REF!</definedName>
    <definedName name="\g">'[2]PA 0'!#REF!</definedName>
    <definedName name="\h" localSheetId="1">'[2]PA 0'!#REF!</definedName>
    <definedName name="\h">'[2]PA 0'!#REF!</definedName>
    <definedName name="\m" localSheetId="1">'[2]PA 0'!#REF!</definedName>
    <definedName name="\m">'[2]PA 0'!#REF!</definedName>
    <definedName name="\s" localSheetId="1">'[2]PA 0'!#REF!</definedName>
    <definedName name="\s">'[2]PA 0'!#REF!</definedName>
    <definedName name="\z" localSheetId="1">'[1]COAT&amp;WRAP-QIOT-#3'!#REF!</definedName>
    <definedName name="\z">'[1]COAT&amp;WRAP-QIOT-#3'!#REF!</definedName>
    <definedName name="__________________________h1" hidden="1">{"'TDTGT (theo Dphuong)'!$A$4:$F$75"}</definedName>
    <definedName name="________________________h1" hidden="1">{"'TDTGT (theo Dphuong)'!$A$4:$F$75"}</definedName>
    <definedName name="_________________B5" hidden="1">{#N/A,#N/A,FALSE,"Chung"}</definedName>
    <definedName name="_________________h1" hidden="1">{"'TDTGT (theo Dphuong)'!$A$4:$F$75"}</definedName>
    <definedName name="_________________h2" hidden="1">{"'TDTGT (theo Dphuong)'!$A$4:$F$75"}</definedName>
    <definedName name="_______________B5" hidden="1">{#N/A,#N/A,FALSE,"Chung"}</definedName>
    <definedName name="_______________h1" hidden="1">{"'TDTGT (theo Dphuong)'!$A$4:$F$75"}</definedName>
    <definedName name="_______________h2" hidden="1">{"'TDTGT (theo Dphuong)'!$A$4:$F$75"}</definedName>
    <definedName name="______________h1" hidden="1">{"'TDTGT (theo Dphuong)'!$A$4:$F$75"}</definedName>
    <definedName name="_____________h1" hidden="1">{"'TDTGT (theo Dphuong)'!$A$4:$F$75"}</definedName>
    <definedName name="____________B5" hidden="1">{#N/A,#N/A,FALSE,"Chung"}</definedName>
    <definedName name="____________h1" hidden="1">{"'TDTGT (theo Dphuong)'!$A$4:$F$75"}</definedName>
    <definedName name="____________h2" hidden="1">{"'TDTGT (theo Dphuong)'!$A$4:$F$75"}</definedName>
    <definedName name="___________B5" hidden="1">{#N/A,#N/A,FALSE,"Chung"}</definedName>
    <definedName name="___________h1" hidden="1">{"'TDTGT (theo Dphuong)'!$A$4:$F$75"}</definedName>
    <definedName name="___________h2" hidden="1">{"'TDTGT (theo Dphuong)'!$A$4:$F$75"}</definedName>
    <definedName name="__________h1" hidden="1">{"'TDTGT (theo Dphuong)'!$A$4:$F$75"}</definedName>
    <definedName name="_________B5" hidden="1">{#N/A,#N/A,FALSE,"Chung"}</definedName>
    <definedName name="_________h1" hidden="1">{"'TDTGT (theo Dphuong)'!$A$4:$F$75"}</definedName>
    <definedName name="_________h2" hidden="1">{"'TDTGT (theo Dphuong)'!$A$4:$F$75"}</definedName>
    <definedName name="________B5" hidden="1">{#N/A,#N/A,FALSE,"Chung"}</definedName>
    <definedName name="________h1" hidden="1">{"'TDTGT (theo Dphuong)'!$A$4:$F$75"}</definedName>
    <definedName name="________h2" hidden="1">{"'TDTGT (theo Dphuong)'!$A$4:$F$75"}</definedName>
    <definedName name="_______B5" hidden="1">{#N/A,#N/A,FALSE,"Chung"}</definedName>
    <definedName name="_______h1" hidden="1">{"'TDTGT (theo Dphuong)'!$A$4:$F$75"}</definedName>
    <definedName name="_______h2" hidden="1">{"'TDTGT (theo Dphuong)'!$A$4:$F$75"}</definedName>
    <definedName name="______B5" hidden="1">{#N/A,#N/A,FALSE,"Chung"}</definedName>
    <definedName name="______h1" hidden="1">{"'TDTGT (theo Dphuong)'!$A$4:$F$75"}</definedName>
    <definedName name="______h2" hidden="1">{"'TDTGT (theo Dphuong)'!$A$4:$F$75"}</definedName>
    <definedName name="_____B5" hidden="1">{#N/A,#N/A,FALSE,"Chung"}</definedName>
    <definedName name="_____h1" hidden="1">{"'TDTGT (theo Dphuong)'!$A$4:$F$75"}</definedName>
    <definedName name="_____h2" hidden="1">{"'TDTGT (theo Dphuong)'!$A$4:$F$75"}</definedName>
    <definedName name="____B5" hidden="1">{#N/A,#N/A,FALSE,"Chung"}</definedName>
    <definedName name="____h1" hidden="1">{"'TDTGT (theo Dphuong)'!$A$4:$F$75"}</definedName>
    <definedName name="____h2" hidden="1">{"'TDTGT (theo Dphuong)'!$A$4:$F$75"}</definedName>
    <definedName name="___B5" hidden="1">{#N/A,#N/A,FALSE,"Chung"}</definedName>
    <definedName name="___h1" hidden="1">{"'TDTGT (theo Dphuong)'!$A$4:$F$75"}</definedName>
    <definedName name="___h2" hidden="1">{"'TDTGT (theo Dphuong)'!$A$4:$F$75"}</definedName>
    <definedName name="__B5" hidden="1">{#N/A,#N/A,FALSE,"Chung"}</definedName>
    <definedName name="__h1" hidden="1">{"'TDTGT (theo Dphuong)'!$A$4:$F$75"}</definedName>
    <definedName name="__h2" hidden="1">{"'TDTGT (theo Dphuong)'!$A$4:$F$75"}</definedName>
    <definedName name="_B5" hidden="1">{#N/A,#N/A,FALSE,"Chung"}</definedName>
    <definedName name="_Fill" localSheetId="1" hidden="1">#REF!</definedName>
    <definedName name="_Fill" hidden="1">#REF!</definedName>
    <definedName name="_h1" hidden="1">{"'TDTGT (theo Dphuong)'!$A$4:$F$75"}</definedName>
    <definedName name="_h2" hidden="1">{"'TDTGT (theo Dphuong)'!$A$4:$F$75"}</definedName>
    <definedName name="A" localSheetId="1">'[1]PNT-QUOT-#3'!#REF!</definedName>
    <definedName name="A">'[1]PNT-QUOT-#3'!#REF!</definedName>
    <definedName name="AAA" localSheetId="1">'[3]MTL$-INTER'!#REF!</definedName>
    <definedName name="AAA">'[3]MTL$-INTER'!#REF!</definedName>
    <definedName name="abc" hidden="1">{"'TDTGT (theo Dphuong)'!$A$4:$F$75"}</definedName>
    <definedName name="adsf" localSheetId="1">#REF!</definedName>
    <definedName name="adsf">#REF!</definedName>
    <definedName name="anpha" localSheetId="1">#REF!</definedName>
    <definedName name="anpha">#REF!</definedName>
    <definedName name="B" localSheetId="1">#REF!</definedName>
    <definedName name="B">#REF!</definedName>
    <definedName name="B5new" hidden="1">{"'TDTGT (theo Dphuong)'!$A$4:$F$75"}</definedName>
    <definedName name="beta" localSheetId="1">#REF!</definedName>
    <definedName name="beta">#REF!</definedName>
    <definedName name="BT" localSheetId="1">#REF!</definedName>
    <definedName name="BT">#REF!</definedName>
    <definedName name="ccv" hidden="1">{"'TDTGT (theo Dphuong)'!$A$4:$F$75"}</definedName>
    <definedName name="CHKPAS" localSheetId="1">'[2]PA 0'!#REF!</definedName>
    <definedName name="CHKPAS">'[2]PA 0'!#REF!</definedName>
    <definedName name="CHKSAVE" localSheetId="1">'[2]PA 0'!#REF!</definedName>
    <definedName name="CHKSAVE">'[2]PA 0'!#REF!</definedName>
    <definedName name="COAT" localSheetId="1">'[1]PNT-QUOT-#3'!#REF!</definedName>
    <definedName name="COAT">'[1]PNT-QUOT-#3'!#REF!</definedName>
    <definedName name="CS_10" localSheetId="1">#REF!</definedName>
    <definedName name="CS_10">#REF!</definedName>
    <definedName name="CS_100" localSheetId="1">#REF!</definedName>
    <definedName name="CS_100">#REF!</definedName>
    <definedName name="CS_10S" localSheetId="1">#REF!</definedName>
    <definedName name="CS_10S">#REF!</definedName>
    <definedName name="CS_120" localSheetId="1">#REF!</definedName>
    <definedName name="CS_120">#REF!</definedName>
    <definedName name="CS_140" localSheetId="1">#REF!</definedName>
    <definedName name="CS_140">#REF!</definedName>
    <definedName name="CS_160" localSheetId="1">#REF!</definedName>
    <definedName name="CS_160">#REF!</definedName>
    <definedName name="CS_20" localSheetId="1">#REF!</definedName>
    <definedName name="CS_20">#REF!</definedName>
    <definedName name="CS_30" localSheetId="1">#REF!</definedName>
    <definedName name="CS_30">#REF!</definedName>
    <definedName name="CS_40" localSheetId="1">#REF!</definedName>
    <definedName name="CS_40">#REF!</definedName>
    <definedName name="CS_40S" localSheetId="1">#REF!</definedName>
    <definedName name="CS_40S">#REF!</definedName>
    <definedName name="CS_5S" localSheetId="1">#REF!</definedName>
    <definedName name="CS_5S">#REF!</definedName>
    <definedName name="CS_60" localSheetId="1">#REF!</definedName>
    <definedName name="CS_60">#REF!</definedName>
    <definedName name="CS_80" localSheetId="1">#REF!</definedName>
    <definedName name="CS_80">#REF!</definedName>
    <definedName name="CS_80S" localSheetId="1">#REF!</definedName>
    <definedName name="CS_80S">#REF!</definedName>
    <definedName name="CS_STD" localSheetId="1">#REF!</definedName>
    <definedName name="CS_STD">#REF!</definedName>
    <definedName name="CS_XS" localSheetId="1">#REF!</definedName>
    <definedName name="CS_XS">#REF!</definedName>
    <definedName name="CS_XXS" localSheetId="1">#REF!</definedName>
    <definedName name="CS_XXS">#REF!</definedName>
    <definedName name="cv" hidden="1">{"'TDTGT (theo Dphuong)'!$A$4:$F$75"}</definedName>
    <definedName name="cx" localSheetId="1">#REF!</definedName>
    <definedName name="cx">#REF!</definedName>
    <definedName name="dd" localSheetId="1">#REF!</definedName>
    <definedName name="dd">#REF!</definedName>
    <definedName name="dddggg" localSheetId="1">#REF!</definedName>
    <definedName name="dddggg">#REF!</definedName>
    <definedName name="dg" localSheetId="1">#REF!</definedName>
    <definedName name="dg">#REF!</definedName>
    <definedName name="dien" localSheetId="1">#REF!</definedName>
    <definedName name="dien">#REF!</definedName>
    <definedName name="dn" hidden="1">{"'TDTGT (theo Dphuong)'!$A$4:$F$75"}</definedName>
    <definedName name="ERR_LOC" localSheetId="1">'[2]PA 0'!#REF!</definedName>
    <definedName name="ERR_LOC">'[2]PA 0'!#REF!</definedName>
    <definedName name="ERR_MSG" localSheetId="1">'[2]PA 0'!#REF!</definedName>
    <definedName name="ERR_MSG">'[2]PA 0'!#REF!</definedName>
    <definedName name="f" hidden="1">{"'TDTGT (theo Dphuong)'!$A$4:$F$75"}</definedName>
    <definedName name="FDFDSFDSFDF" localSheetId="1">#REF!</definedName>
    <definedName name="FDFDSFDSFDF">#REF!</definedName>
    <definedName name="ffddg" localSheetId="1">#REF!</definedName>
    <definedName name="ffddg">#REF!</definedName>
    <definedName name="FILENAME" localSheetId="1">'[2]PA 0'!#REF!</definedName>
    <definedName name="FILENAME">'[2]PA 0'!#REF!</definedName>
    <definedName name="FLOPDIR" localSheetId="1">'[2]PA 0'!#REF!</definedName>
    <definedName name="FLOPDIR">'[2]PA 0'!#REF!</definedName>
    <definedName name="FLOPPY" localSheetId="1">'[2]PA 0'!#REF!</definedName>
    <definedName name="FLOPPY">'[2]PA 0'!#REF!</definedName>
    <definedName name="FP" localSheetId="1">'[1]COAT&amp;WRAP-QIOT-#3'!#REF!</definedName>
    <definedName name="FP">'[1]COAT&amp;WRAP-QIOT-#3'!#REF!</definedName>
    <definedName name="gd" hidden="1">{"'TDTGT (theo Dphuong)'!$A$4:$F$75"}</definedName>
    <definedName name="GETFILE" localSheetId="1">'[2]PA 0'!#REF!</definedName>
    <definedName name="GETFILE">'[2]PA 0'!#REF!</definedName>
    <definedName name="ggg" localSheetId="1">#REF!</definedName>
    <definedName name="ggg">#REF!</definedName>
    <definedName name="GRDIR" localSheetId="1">'[2]PA 0'!#REF!</definedName>
    <definedName name="GRDIR">'[2]PA 0'!#REF!</definedName>
    <definedName name="h" hidden="1">{"'TDTGT (theo Dphuong)'!$A$4:$F$75"}</definedName>
    <definedName name="hab" localSheetId="1">#REF!</definedName>
    <definedName name="hab">#REF!</definedName>
    <definedName name="habac" localSheetId="1">#REF!</definedName>
    <definedName name="habac">#REF!</definedName>
    <definedName name="Habac1">'[4]7 THAI NGUYEN'!$A$11</definedName>
    <definedName name="HTML_CodePage" hidden="1">1252</definedName>
    <definedName name="HTML_Control" hidden="1">{"'TDTGT (theo Dphuong)'!$A$4:$F$75"}</definedName>
    <definedName name="HTML_Description" hidden="1">""</definedName>
    <definedName name="HTML_Email" hidden="1">"cvhoach@www.gso.gov.vn"</definedName>
    <definedName name="HTML_Header" hidden="1">"TDTGT (theo Dphuong)"</definedName>
    <definedName name="HTML_LastUpdate" hidden="1">"1/21/99"</definedName>
    <definedName name="HTML_LineAfter" hidden="1">TRUE</definedName>
    <definedName name="HTML_LineBefore" hidden="1">TRUE</definedName>
    <definedName name="HTML_Name" hidden="1">"PHONG TRONG TROT"</definedName>
    <definedName name="HTML_OBDlg2" hidden="1">TRUE</definedName>
    <definedName name="HTML_OBDlg4" hidden="1">TRUE</definedName>
    <definedName name="HTML_OS" hidden="1">0</definedName>
    <definedName name="HTML_PathFile" hidden="1">"c:\hoach\thuhTM.htm"</definedName>
    <definedName name="HTML_Title" hidden="1">"Sè liÖuu 90-98 Phßng trång trät"</definedName>
    <definedName name="i" hidden="1">{#N/A,#N/A,FALSE,"Chung"}</definedName>
    <definedName name="ii" hidden="1">{#N/A,#N/A,FALSE,"Chung"}</definedName>
    <definedName name="IO" localSheetId="1">'[1]COAT&amp;WRAP-QIOT-#3'!#REF!</definedName>
    <definedName name="IO">'[1]COAT&amp;WRAP-QIOT-#3'!#REF!</definedName>
    <definedName name="kjh" hidden="1">{#N/A,#N/A,FALSE,"Chung"}</definedName>
    <definedName name="m" hidden="1">{"'TDTGT (theo Dphuong)'!$A$4:$F$75"}</definedName>
    <definedName name="MAT" localSheetId="1">'[1]COAT&amp;WRAP-QIOT-#3'!#REF!</definedName>
    <definedName name="MAT">'[1]COAT&amp;WRAP-QIOT-#3'!#REF!</definedName>
    <definedName name="mc" localSheetId="1">#REF!</definedName>
    <definedName name="mc">#REF!</definedName>
    <definedName name="MESSAGE" localSheetId="1">'[2]PA 0'!#REF!</definedName>
    <definedName name="MESSAGE">'[2]PA 0'!#REF!</definedName>
    <definedName name="MF" localSheetId="1">'[1]COAT&amp;WRAP-QIOT-#3'!#REF!</definedName>
    <definedName name="MF">'[1]COAT&amp;WRAP-QIOT-#3'!#REF!</definedName>
    <definedName name="mnh" localSheetId="1">'[5]2.74'!#REF!</definedName>
    <definedName name="mnh">'[5]2.74'!#REF!</definedName>
    <definedName name="MSG_CELL" localSheetId="1">'[2]PA 0'!#REF!</definedName>
    <definedName name="MSG_CELL">'[2]PA 0'!#REF!</definedName>
    <definedName name="n" localSheetId="1">'[5]2.74'!#REF!</definedName>
    <definedName name="n">'[5]2.74'!#REF!</definedName>
    <definedName name="new" localSheetId="1">#REF!</definedName>
    <definedName name="new">#REF!</definedName>
    <definedName name="nhan" localSheetId="1">#REF!</definedName>
    <definedName name="nhan">#REF!</definedName>
    <definedName name="Nhan_xet_cua_dai">"Picture 1"</definedName>
    <definedName name="NOPAS" localSheetId="1">'[2]PA 0'!#REF!</definedName>
    <definedName name="NOPAS">'[2]PA 0'!#REF!</definedName>
    <definedName name="NOPAS3" localSheetId="1">'[2]PA 0'!#REF!</definedName>
    <definedName name="NOPAS3">'[2]PA 0'!#REF!</definedName>
    <definedName name="nuoc" localSheetId="1">#REF!</definedName>
    <definedName name="nuoc">#REF!</definedName>
    <definedName name="OLD_MSG" localSheetId="1">'[2]PA 0'!#REF!</definedName>
    <definedName name="OLD_MSG">'[2]PA 0'!#REF!</definedName>
    <definedName name="P" localSheetId="1">'[1]PNT-QUOT-#3'!#REF!</definedName>
    <definedName name="P">'[1]PNT-QUOT-#3'!#REF!</definedName>
    <definedName name="PAS_MSG1" localSheetId="1">'[2]PA 0'!#REF!</definedName>
    <definedName name="PAS_MSG1">'[2]PA 0'!#REF!</definedName>
    <definedName name="PAS_MSG2" localSheetId="1">'[2]PA 0'!#REF!</definedName>
    <definedName name="PAS_MSG2">'[2]PA 0'!#REF!</definedName>
    <definedName name="PAS_MSG3" localSheetId="1">'[2]PA 0'!#REF!</definedName>
    <definedName name="PAS_MSG3">'[2]PA 0'!#REF!</definedName>
    <definedName name="PAUSE" localSheetId="1">'[2]PA 0'!#REF!</definedName>
    <definedName name="PAUSE">'[2]PA 0'!#REF!</definedName>
    <definedName name="PEJM" localSheetId="1">'[1]COAT&amp;WRAP-QIOT-#3'!#REF!</definedName>
    <definedName name="PEJM">'[1]COAT&amp;WRAP-QIOT-#3'!#REF!</definedName>
    <definedName name="PF" localSheetId="1">'[1]PNT-QUOT-#3'!#REF!</definedName>
    <definedName name="PF">'[1]PNT-QUOT-#3'!#REF!</definedName>
    <definedName name="PM">[6]IBASE!$AH$16:$AV$110</definedName>
    <definedName name="Print_Area_MI">[7]ESTI.!$A$1:$U$52</definedName>
    <definedName name="_xlnm.Print_Titles">'[8]TiÕn ®é thùc hiÖn KC'!#REF!</definedName>
    <definedName name="pt" localSheetId="1">#REF!</definedName>
    <definedName name="pt">#REF!</definedName>
    <definedName name="ptr" localSheetId="1">#REF!</definedName>
    <definedName name="ptr">#REF!</definedName>
    <definedName name="ptvt">'[9]ma-pt'!$A$6:$IV$228</definedName>
    <definedName name="qưeqwrqw" hidden="1">{#N/A,#N/A,FALSE,"Chung"}</definedName>
    <definedName name="RESDIR" localSheetId="1">'[2]PA 0'!#REF!</definedName>
    <definedName name="RESDIR">'[2]PA 0'!#REF!</definedName>
    <definedName name="RESTYPE" localSheetId="1">'[2]PA 0'!#REF!</definedName>
    <definedName name="RESTYPE">'[2]PA 0'!#REF!</definedName>
    <definedName name="RSVMENU" localSheetId="1">'[2]PA 0'!#REF!</definedName>
    <definedName name="RSVMENU">'[2]PA 0'!#REF!</definedName>
    <definedName name="RT" localSheetId="1">'[1]COAT&amp;WRAP-QIOT-#3'!#REF!</definedName>
    <definedName name="RT">'[1]COAT&amp;WRAP-QIOT-#3'!#REF!</definedName>
    <definedName name="SAVE" localSheetId="1">'[2]PA 0'!#REF!</definedName>
    <definedName name="SAVE">'[2]PA 0'!#REF!</definedName>
    <definedName name="SAVE_MSG" localSheetId="1">'[2]PA 0'!#REF!</definedName>
    <definedName name="SAVE_MSG">'[2]PA 0'!#REF!</definedName>
    <definedName name="SAVED" localSheetId="1">'[2]PA 0'!#REF!</definedName>
    <definedName name="SAVED">'[2]PA 0'!#REF!</definedName>
    <definedName name="SAVENGO" localSheetId="1">'[2]PA 0'!#REF!</definedName>
    <definedName name="SAVENGO">'[2]PA 0'!#REF!</definedName>
    <definedName name="SB">[6]IBASE!$AH$7:$AL$14</definedName>
    <definedName name="SORT" localSheetId="1">#REF!</definedName>
    <definedName name="SORT">#REF!</definedName>
    <definedName name="SORT_AREA">'[7]DI-ESTI'!$A$8:$R$489</definedName>
    <definedName name="SP" localSheetId="1">'[1]PNT-QUOT-#3'!#REF!</definedName>
    <definedName name="SP">'[1]PNT-QUOT-#3'!#REF!</definedName>
    <definedName name="TBA" localSheetId="1">#REF!</definedName>
    <definedName name="TBA">#REF!</definedName>
    <definedName name="td" localSheetId="1">#REF!</definedName>
    <definedName name="td">#REF!</definedName>
    <definedName name="TEMP" localSheetId="1">'[2]PA 0'!#REF!</definedName>
    <definedName name="TEMP">'[2]PA 0'!#REF!</definedName>
    <definedName name="th_bl" localSheetId="1">#REF!</definedName>
    <definedName name="th_bl">#REF!</definedName>
    <definedName name="thanh" hidden="1">{#N/A,#N/A,FALSE,"Chung"}</definedName>
    <definedName name="thanh1" hidden="1">{#N/A,#N/A,FALSE,"Chung"}</definedName>
    <definedName name="THK" localSheetId="1">'[1]COAT&amp;WRAP-QIOT-#3'!#REF!</definedName>
    <definedName name="THK">'[1]COAT&amp;WRAP-QIOT-#3'!#REF!</definedName>
    <definedName name="Tnghiep" hidden="1">{"'TDTGT (theo Dphuong)'!$A$4:$F$75"}</definedName>
    <definedName name="ttt" localSheetId="1">#REF!</definedName>
    <definedName name="ttt">#REF!</definedName>
    <definedName name="vv" hidden="1">{"'TDTGT (theo Dphuong)'!$A$4:$F$75"}</definedName>
    <definedName name="wrn.thu." hidden="1">{#N/A,#N/A,FALSE,"Chung"}</definedName>
    <definedName name="xd">'[10]7 THAI NGUYEN'!$A$11</definedName>
    <definedName name="ZYX" localSheetId="1">#REF!</definedName>
    <definedName name="ZYX">#REF!</definedName>
    <definedName name="ZZZ" localSheetId="1">#REF!</definedName>
    <definedName name="ZZZ">#REF!</definedName>
  </definedNames>
  <calcPr calcId="144525"/>
</workbook>
</file>

<file path=xl/calcChain.xml><?xml version="1.0" encoding="utf-8"?>
<calcChain xmlns="http://schemas.openxmlformats.org/spreadsheetml/2006/main">
  <c r="G26" i="31" l="1"/>
  <c r="G27" i="31"/>
  <c r="G41" i="31"/>
  <c r="G36" i="31"/>
  <c r="G28" i="31"/>
  <c r="G42" i="31"/>
  <c r="G37" i="31"/>
  <c r="G38" i="31"/>
  <c r="G31" i="31"/>
  <c r="G29" i="31"/>
  <c r="G17" i="31"/>
  <c r="G15" i="31"/>
  <c r="G13" i="31"/>
  <c r="G11" i="31"/>
  <c r="G40" i="31"/>
  <c r="G39" i="31"/>
  <c r="G9" i="31" l="1"/>
  <c r="H10" i="31"/>
  <c r="H12" i="31"/>
  <c r="H14" i="31"/>
  <c r="H16" i="31"/>
  <c r="C38" i="31"/>
  <c r="G35" i="31"/>
  <c r="C35" i="31"/>
  <c r="G34" i="31"/>
  <c r="E30" i="31"/>
  <c r="G18" i="31"/>
  <c r="G33" i="31" l="1"/>
  <c r="H36" i="31"/>
  <c r="H33" i="31"/>
  <c r="E31" i="31"/>
  <c r="G30" i="31"/>
  <c r="G32" i="31" l="1"/>
  <c r="G8" i="31"/>
  <c r="G43" i="31" l="1"/>
  <c r="H25" i="31" l="1"/>
  <c r="H24" i="31"/>
  <c r="H23" i="31"/>
  <c r="H22" i="31"/>
  <c r="H21" i="31"/>
  <c r="H20" i="31"/>
  <c r="H19" i="31" l="1"/>
  <c r="H18" i="31" s="1"/>
  <c r="H39" i="31" l="1"/>
  <c r="H38" i="31"/>
  <c r="H37" i="31"/>
  <c r="H35" i="31"/>
  <c r="H34" i="31"/>
  <c r="H30" i="31"/>
  <c r="H29" i="31"/>
  <c r="H17" i="31"/>
  <c r="H15" i="31"/>
  <c r="H13" i="31"/>
  <c r="H11" i="31"/>
  <c r="H32" i="31" l="1"/>
  <c r="H31" i="31" l="1"/>
  <c r="H28" i="31" s="1"/>
  <c r="H27" i="31" s="1"/>
  <c r="H26" i="31" s="1"/>
  <c r="H9" i="31" l="1"/>
  <c r="H8" i="31" s="1"/>
  <c r="H43" i="31" s="1"/>
</calcChain>
</file>

<file path=xl/sharedStrings.xml><?xml version="1.0" encoding="utf-8"?>
<sst xmlns="http://schemas.openxmlformats.org/spreadsheetml/2006/main" count="86" uniqueCount="67">
  <si>
    <t>STT</t>
  </si>
  <si>
    <t>Ghi chú</t>
  </si>
  <si>
    <t>I</t>
  </si>
  <si>
    <t>II</t>
  </si>
  <si>
    <t>Đơn vị tính</t>
  </si>
  <si>
    <t>Số lượng</t>
  </si>
  <si>
    <t>2.1</t>
  </si>
  <si>
    <t>người</t>
  </si>
  <si>
    <t>2.2</t>
  </si>
  <si>
    <t>bộ</t>
  </si>
  <si>
    <t>Chi phí in + đóng khung nghị quyết trao cho các xã</t>
  </si>
  <si>
    <t>Trang trí hội trường</t>
  </si>
  <si>
    <t>Chi phí nước uống</t>
  </si>
  <si>
    <t>Đại biểu tham dự</t>
  </si>
  <si>
    <t>Báo cáo viên trình bày tại hội nghị</t>
  </si>
  <si>
    <t>Thư ký</t>
  </si>
  <si>
    <t>Chủ trì</t>
  </si>
  <si>
    <t>Chi phí tổ chức công bố nghị quyết</t>
  </si>
  <si>
    <t>Tổng hợp ý kiến cử tri báo cáo cấp có thẩm quyền</t>
  </si>
  <si>
    <t>Chi phí chuẩn bị hòm phiếu</t>
  </si>
  <si>
    <t>c</t>
  </si>
  <si>
    <t>b</t>
  </si>
  <si>
    <t>a</t>
  </si>
  <si>
    <t>Chi phí tổ chức lấy ý kiến nhân dân</t>
  </si>
  <si>
    <t>Chi phí tài liệu tập huấn</t>
  </si>
  <si>
    <t>Chi phí tập huấn công tác lấy phiếu cử tri (01 buổi họp)</t>
  </si>
  <si>
    <t>Chi phí tuyên truyền về nội dung khi lấy ý kiến cử tri về đề án</t>
  </si>
  <si>
    <t>- Chi phí nước uống</t>
  </si>
  <si>
    <t>Họp báo cáo tiến độ hàng tháng</t>
  </si>
  <si>
    <t>Chi phí hội nghị, hội thảo, báo cáo các cấp có thẩm quyền</t>
  </si>
  <si>
    <t>Nội dung công việc</t>
  </si>
  <si>
    <r>
      <t xml:space="preserve">Đơn giá
</t>
    </r>
    <r>
      <rPr>
        <b/>
        <i/>
        <sz val="12"/>
        <rFont val="Times New Roman"/>
        <family val="1"/>
      </rPr>
      <t>(đồng)</t>
    </r>
  </si>
  <si>
    <r>
      <t xml:space="preserve">Thành tiền
</t>
    </r>
    <r>
      <rPr>
        <b/>
        <i/>
        <sz val="12"/>
        <rFont val="Times New Roman"/>
        <family val="1"/>
      </rPr>
      <t>(đồng)</t>
    </r>
  </si>
  <si>
    <t>Chi phí in phiếu lấy ý kiến cử tri</t>
  </si>
  <si>
    <t xml:space="preserve">Treo ở các trục đường chính </t>
  </si>
  <si>
    <t>1.1</t>
  </si>
  <si>
    <t>1.2</t>
  </si>
  <si>
    <t>1.3</t>
  </si>
  <si>
    <t>1.4</t>
  </si>
  <si>
    <t>1.5</t>
  </si>
  <si>
    <t xml:space="preserve">Chi phí hội nghị </t>
  </si>
  <si>
    <t>Chênh lệch</t>
  </si>
  <si>
    <t>Tổ lấy phiếu</t>
  </si>
  <si>
    <t>Chất liệu bạt hiflex dày, mỗi bộ diện tích khoảng 10 m2 loại 2D; bao gồm đầy đủ kẽm căng băng rông, thanh đứng tạo khung, nhân công lắp đặt.
Một bộ gồm:
- 02 băng rôn khổ 0,5x7m = 7m2
- 02 áp phích khổ 0,5x2m= 3m2.</t>
  </si>
  <si>
    <t>Dự toán phê duyệt</t>
  </si>
  <si>
    <t>DỰ TOÁN CHI PHÍ HỘI NGHỊ, HỘI THẢO, LẤY Ý KIẾN CỬ TRI</t>
  </si>
  <si>
    <t>Họp báo cáo UBND xã</t>
  </si>
  <si>
    <t>Họp báo cáo Ban Thường vụ Đảng ủy</t>
  </si>
  <si>
    <t>Chi phí họp hội đồng nhân dân xã</t>
  </si>
  <si>
    <t>Kinh phí  tuyên truyền, lấy ý kiến cử tri</t>
  </si>
  <si>
    <t>SÁP NHẬP THÔN TRÊN ĐỊA BÀN XÃ TUẤN ĐẠO, TỈNH BẮC NINH</t>
  </si>
  <si>
    <t>In và treo băng rôn, pano áp phích về chủ trương sáp nhập thôn</t>
  </si>
  <si>
    <t xml:space="preserve">Các điểm lấy phiếu (Mỗi điểm 01 bộ x 12 điểm) = 12 bộ </t>
  </si>
  <si>
    <t xml:space="preserve">Trụ sở UBND xã </t>
  </si>
  <si>
    <t xml:space="preserve">Chi công tác khen thưởng </t>
  </si>
  <si>
    <t>Tập thể</t>
  </si>
  <si>
    <t>10</t>
  </si>
  <si>
    <t>3 lần</t>
  </si>
  <si>
    <t xml:space="preserve">3 lần </t>
  </si>
  <si>
    <t xml:space="preserve">Bộ </t>
  </si>
  <si>
    <t>700,000/1 cá nhân</t>
  </si>
  <si>
    <t>1,400,000/ 1 tập thể</t>
  </si>
  <si>
    <t>5</t>
  </si>
  <si>
    <t>TỔNG CỘNG (I+II)</t>
  </si>
  <si>
    <t>UBND XÃ TUẤN ĐẠO</t>
  </si>
  <si>
    <t>(Kèm theo Kế hoạch số     /KH-UBND ngày     /6/2026 của Chủ tịch UBND xã Tuấn Đạo)</t>
  </si>
  <si>
    <t>Cá nhân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</si>
</sst>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9">
    <numFmt numFmtId="43" formatCode="_(* #,##0.00_);_(* \(#,##0.00\);_(* &quot;-&quot;??_);_(@_)"/>
    <numFmt numFmtId="164" formatCode="_-* #,##0.00\ _₫_-;\-* #,##0.00\ _₫_-;_-* &quot;-&quot;??\ _₫_-;_-@_-"/>
    <numFmt numFmtId="165" formatCode="_(* #,##0_);_(* \(#,##0\);_(* &quot;-&quot;??_);_(@_)"/>
    <numFmt numFmtId="166" formatCode="0&quot; cấp xã&quot;"/>
    <numFmt numFmtId="167" formatCode="#,#00&quot; đồng/xã&quot;"/>
    <numFmt numFmtId="168" formatCode="0&quot; xã&quot;"/>
    <numFmt numFmtId="169" formatCode="0&quot; lần&quot;"/>
    <numFmt numFmtId="170" formatCode="#,#00&quot; đồng/lần&quot;"/>
    <numFmt numFmtId="171" formatCode="#,#00&quot; đồng/người&quot;"/>
    <numFmt numFmtId="172" formatCode="0&quot; ngày&quot;"/>
    <numFmt numFmtId="173" formatCode="_ &quot;\&quot;* #,##0.00_ ;_ &quot;\&quot;* &quot;\&quot;&quot;\&quot;&quot;\&quot;&quot;\&quot;&quot;\&quot;&quot;\&quot;&quot;\&quot;&quot;\&quot;&quot;\&quot;\-#,##0.00_ ;_ &quot;\&quot;* &quot;-&quot;??_ ;_ @_ "/>
    <numFmt numFmtId="174" formatCode="#,#00&quot; đ/hòm phiếu&quot;"/>
    <numFmt numFmtId="175" formatCode="#,#00&quot;&quot;"/>
    <numFmt numFmtId="176" formatCode="0&quot; tổ lấy phiếu&quot;"/>
    <numFmt numFmtId="177" formatCode="#,#00&quot; đ/ấp, KP&quot;"/>
    <numFmt numFmtId="178" formatCode="#,#00&quot; đ/tổ&quot;"/>
    <numFmt numFmtId="179" formatCode="#,#00&quot; đ/người&quot;"/>
    <numFmt numFmtId="180" formatCode="#,#00&quot; đồng&quot;"/>
    <numFmt numFmtId="181" formatCode="0&quot; ng/ấp&quot;"/>
    <numFmt numFmtId="182" formatCode="0&quot; ấp/KP&quot;"/>
    <numFmt numFmtId="183" formatCode="0&quot; đoàn&quot;"/>
    <numFmt numFmtId="184" formatCode="#,#00&quot; đồng/ngày&quot;"/>
    <numFmt numFmtId="185" formatCode="0&quot; xe&quot;"/>
    <numFmt numFmtId="186" formatCode="\ &quot;&quot;#,#00&quot; xã&quot;"/>
    <numFmt numFmtId="187" formatCode="\ &quot;&quot;#,#00&quot; đ/bộ&quot;"/>
    <numFmt numFmtId="188" formatCode="0&quot; bộ&quot;"/>
    <numFmt numFmtId="189" formatCode="\ &quot;&quot;#,#00&quot; đ/ngày&quot;"/>
    <numFmt numFmtId="190" formatCode="0&quot; người&quot;"/>
    <numFmt numFmtId="191" formatCode="0&quot; cấp huyện&quot;"/>
  </numFmts>
  <fonts count="16">
    <font>
      <sz val="11"/>
      <color theme="1"/>
      <name val="Calibri"/>
      <charset val="134"/>
      <scheme val="minor"/>
    </font>
    <font>
      <sz val="11"/>
      <color theme="1"/>
      <name val="Calibri"/>
      <family val="2"/>
      <scheme val="minor"/>
    </font>
    <font>
      <sz val="12"/>
      <name val="Times New Roman"/>
      <family val="1"/>
    </font>
    <font>
      <b/>
      <sz val="12"/>
      <name val="Times New Roman"/>
      <family val="1"/>
    </font>
    <font>
      <sz val="10"/>
      <name val="Arial"/>
      <family val="2"/>
    </font>
    <font>
      <b/>
      <i/>
      <sz val="12"/>
      <name val="Times New Roman"/>
      <family val="1"/>
    </font>
    <font>
      <sz val="11"/>
      <color theme="1"/>
      <name val="Calibri"/>
      <family val="2"/>
      <charset val="163"/>
      <scheme val="minor"/>
    </font>
    <font>
      <b/>
      <i/>
      <u/>
      <sz val="12"/>
      <name val="Times New Roman"/>
      <family val="1"/>
    </font>
    <font>
      <b/>
      <sz val="14"/>
      <name val="Times New Roman"/>
      <family val="1"/>
    </font>
    <font>
      <sz val="10"/>
      <name val="Times New Roman"/>
      <family val="1"/>
    </font>
    <font>
      <b/>
      <sz val="10"/>
      <name val="Times New Roman"/>
      <family val="1"/>
    </font>
    <font>
      <sz val="8"/>
      <name val="Times New Roman"/>
      <family val="1"/>
    </font>
    <font>
      <sz val="8"/>
      <color rgb="FFFF0000"/>
      <name val="Times New Roman"/>
      <family val="1"/>
    </font>
    <font>
      <sz val="12"/>
      <color rgb="FFFF0000"/>
      <name val="Times New Roman"/>
      <family val="1"/>
    </font>
    <font>
      <b/>
      <u/>
      <sz val="12"/>
      <name val="Times New Roman"/>
      <family val="1"/>
    </font>
    <font>
      <i/>
      <sz val="14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/>
      <top/>
      <bottom/>
      <diagonal/>
    </border>
    <border>
      <left/>
      <right style="thin">
        <color auto="1"/>
      </right>
      <top/>
      <bottom/>
      <diagonal/>
    </border>
  </borders>
  <cellStyleXfs count="10">
    <xf numFmtId="0" fontId="0" fillId="0" borderId="0"/>
    <xf numFmtId="43" fontId="2" fillId="0" borderId="0" applyFont="0" applyFill="0" applyBorder="0" applyAlignment="0" applyProtection="0"/>
    <xf numFmtId="0" fontId="4" fillId="0" borderId="0"/>
    <xf numFmtId="0" fontId="6" fillId="0" borderId="0"/>
    <xf numFmtId="164" fontId="6" fillId="0" borderId="0" applyFont="0" applyFill="0" applyBorder="0" applyAlignment="0" applyProtection="0"/>
    <xf numFmtId="9" fontId="6" fillId="0" borderId="0" applyFont="0" applyFill="0" applyBorder="0" applyAlignment="0" applyProtection="0"/>
    <xf numFmtId="173" fontId="4" fillId="0" borderId="0" applyFont="0" applyFill="0" applyBorder="0" applyAlignment="0" applyProtection="0"/>
    <xf numFmtId="0" fontId="4" fillId="0" borderId="0"/>
    <xf numFmtId="0" fontId="1" fillId="0" borderId="0"/>
    <xf numFmtId="0" fontId="6" fillId="0" borderId="0"/>
  </cellStyleXfs>
  <cellXfs count="92">
    <xf numFmtId="0" fontId="0" fillId="0" borderId="0" xfId="0"/>
    <xf numFmtId="165" fontId="2" fillId="0" borderId="0" xfId="4" applyNumberFormat="1" applyFont="1" applyFill="1"/>
    <xf numFmtId="0" fontId="2" fillId="0" borderId="0" xfId="3" applyFont="1"/>
    <xf numFmtId="0" fontId="3" fillId="0" borderId="0" xfId="3" applyFont="1"/>
    <xf numFmtId="0" fontId="2" fillId="0" borderId="0" xfId="3" applyFont="1" applyAlignment="1">
      <alignment horizontal="center" vertical="center"/>
    </xf>
    <xf numFmtId="0" fontId="2" fillId="0" borderId="0" xfId="3" applyFont="1" applyAlignment="1">
      <alignment horizontal="left" wrapText="1"/>
    </xf>
    <xf numFmtId="0" fontId="2" fillId="0" borderId="2" xfId="3" applyFont="1" applyBorder="1"/>
    <xf numFmtId="0" fontId="3" fillId="2" borderId="0" xfId="0" applyFont="1" applyFill="1" applyAlignment="1">
      <alignment horizontal="right"/>
    </xf>
    <xf numFmtId="0" fontId="3" fillId="0" borderId="2" xfId="3" applyFont="1" applyBorder="1" applyAlignment="1">
      <alignment horizontal="center" vertical="center"/>
    </xf>
    <xf numFmtId="165" fontId="3" fillId="0" borderId="2" xfId="4" applyNumberFormat="1" applyFont="1" applyFill="1" applyBorder="1" applyAlignment="1">
      <alignment horizontal="center" vertical="center" wrapText="1"/>
    </xf>
    <xf numFmtId="0" fontId="2" fillId="0" borderId="2" xfId="3" applyFont="1" applyBorder="1" applyAlignment="1">
      <alignment horizontal="left" vertical="center" wrapText="1"/>
    </xf>
    <xf numFmtId="0" fontId="2" fillId="0" borderId="2" xfId="3" applyFont="1" applyBorder="1" applyAlignment="1">
      <alignment horizontal="center" vertical="center" wrapText="1"/>
    </xf>
    <xf numFmtId="10" fontId="2" fillId="0" borderId="2" xfId="5" applyNumberFormat="1" applyFont="1" applyFill="1" applyBorder="1" applyAlignment="1">
      <alignment horizontal="center" vertical="center" wrapText="1"/>
    </xf>
    <xf numFmtId="0" fontId="2" fillId="0" borderId="2" xfId="3" quotePrefix="1" applyFont="1" applyBorder="1" applyAlignment="1">
      <alignment horizontal="left" vertical="center" wrapText="1"/>
    </xf>
    <xf numFmtId="0" fontId="2" fillId="0" borderId="2" xfId="5" applyNumberFormat="1" applyFont="1" applyFill="1" applyBorder="1" applyAlignment="1">
      <alignment horizontal="center" vertical="center" wrapText="1"/>
    </xf>
    <xf numFmtId="166" fontId="2" fillId="0" borderId="2" xfId="3" applyNumberFormat="1" applyFont="1" applyBorder="1" applyAlignment="1">
      <alignment horizontal="center" vertical="center" wrapText="1"/>
    </xf>
    <xf numFmtId="170" fontId="2" fillId="0" borderId="2" xfId="4" applyNumberFormat="1" applyFont="1" applyFill="1" applyBorder="1" applyAlignment="1">
      <alignment horizontal="center" vertical="center"/>
    </xf>
    <xf numFmtId="0" fontId="2" fillId="0" borderId="2" xfId="4" quotePrefix="1" applyNumberFormat="1" applyFont="1" applyFill="1" applyBorder="1" applyAlignment="1">
      <alignment horizontal="center" vertical="center" wrapText="1"/>
    </xf>
    <xf numFmtId="169" fontId="2" fillId="0" borderId="2" xfId="3" applyNumberFormat="1" applyFont="1" applyBorder="1" applyAlignment="1">
      <alignment horizontal="center" vertical="center" wrapText="1"/>
    </xf>
    <xf numFmtId="191" fontId="2" fillId="0" borderId="2" xfId="3" applyNumberFormat="1" applyFont="1" applyBorder="1" applyAlignment="1">
      <alignment horizontal="center" vertical="center" wrapText="1"/>
    </xf>
    <xf numFmtId="183" fontId="2" fillId="0" borderId="2" xfId="3" applyNumberFormat="1" applyFont="1" applyBorder="1" applyAlignment="1">
      <alignment horizontal="center" vertical="center" wrapText="1"/>
    </xf>
    <xf numFmtId="0" fontId="2" fillId="0" borderId="2" xfId="7" applyFont="1" applyBorder="1" applyAlignment="1">
      <alignment horizontal="left" vertical="center" wrapText="1"/>
    </xf>
    <xf numFmtId="0" fontId="2" fillId="0" borderId="2" xfId="4" applyNumberFormat="1" applyFont="1" applyFill="1" applyBorder="1" applyAlignment="1">
      <alignment vertical="center" wrapText="1"/>
    </xf>
    <xf numFmtId="190" fontId="2" fillId="0" borderId="2" xfId="3" applyNumberFormat="1" applyFont="1" applyBorder="1" applyAlignment="1">
      <alignment horizontal="center" vertical="center" wrapText="1"/>
    </xf>
    <xf numFmtId="165" fontId="2" fillId="0" borderId="2" xfId="4" applyNumberFormat="1" applyFont="1" applyFill="1" applyBorder="1" applyAlignment="1">
      <alignment vertical="center" wrapText="1"/>
    </xf>
    <xf numFmtId="172" fontId="2" fillId="0" borderId="2" xfId="3" applyNumberFormat="1" applyFont="1" applyBorder="1" applyAlignment="1">
      <alignment horizontal="center" vertical="center" wrapText="1"/>
    </xf>
    <xf numFmtId="0" fontId="2" fillId="0" borderId="2" xfId="7" applyFont="1" applyBorder="1" applyAlignment="1">
      <alignment horizontal="center" vertical="center" wrapText="1"/>
    </xf>
    <xf numFmtId="189" fontId="2" fillId="0" borderId="2" xfId="7" applyNumberFormat="1" applyFont="1" applyBorder="1" applyAlignment="1">
      <alignment horizontal="center" vertical="center" wrapText="1"/>
    </xf>
    <xf numFmtId="0" fontId="3" fillId="0" borderId="2" xfId="7" applyFont="1" applyBorder="1" applyAlignment="1">
      <alignment horizontal="center" vertical="center" wrapText="1"/>
    </xf>
    <xf numFmtId="185" fontId="2" fillId="0" borderId="2" xfId="3" applyNumberFormat="1" applyFont="1" applyBorder="1" applyAlignment="1">
      <alignment horizontal="center" vertical="center" wrapText="1"/>
    </xf>
    <xf numFmtId="184" fontId="2" fillId="0" borderId="2" xfId="4" applyNumberFormat="1" applyFont="1" applyFill="1" applyBorder="1" applyAlignment="1">
      <alignment horizontal="center" vertical="center"/>
    </xf>
    <xf numFmtId="0" fontId="2" fillId="0" borderId="2" xfId="7" applyFont="1" applyBorder="1" applyAlignment="1">
      <alignment horizontal="justify" vertical="center" wrapText="1"/>
    </xf>
    <xf numFmtId="188" fontId="2" fillId="0" borderId="2" xfId="3" applyNumberFormat="1" applyFont="1" applyBorder="1" applyAlignment="1">
      <alignment horizontal="center" vertical="center" wrapText="1"/>
    </xf>
    <xf numFmtId="187" fontId="2" fillId="0" borderId="2" xfId="7" applyNumberFormat="1" applyFont="1" applyBorder="1" applyAlignment="1">
      <alignment horizontal="center" vertical="center" wrapText="1"/>
    </xf>
    <xf numFmtId="186" fontId="2" fillId="0" borderId="2" xfId="7" applyNumberFormat="1" applyFont="1" applyBorder="1" applyAlignment="1">
      <alignment horizontal="center" vertical="center" wrapText="1"/>
    </xf>
    <xf numFmtId="180" fontId="2" fillId="0" borderId="2" xfId="7" applyNumberFormat="1" applyFont="1" applyBorder="1" applyAlignment="1">
      <alignment horizontal="center" vertical="center" wrapText="1"/>
    </xf>
    <xf numFmtId="176" fontId="2" fillId="0" borderId="2" xfId="3" applyNumberFormat="1" applyFont="1" applyBorder="1" applyAlignment="1">
      <alignment horizontal="center" vertical="center" wrapText="1"/>
    </xf>
    <xf numFmtId="175" fontId="2" fillId="0" borderId="2" xfId="7" applyNumberFormat="1" applyFont="1" applyBorder="1" applyAlignment="1">
      <alignment horizontal="center" vertical="center" wrapText="1"/>
    </xf>
    <xf numFmtId="179" fontId="2" fillId="0" borderId="2" xfId="4" applyNumberFormat="1" applyFont="1" applyFill="1" applyBorder="1" applyAlignment="1">
      <alignment horizontal="center" vertical="center"/>
    </xf>
    <xf numFmtId="165" fontId="2" fillId="0" borderId="2" xfId="4" applyNumberFormat="1" applyFont="1" applyFill="1" applyBorder="1" applyAlignment="1">
      <alignment horizontal="center" vertical="center"/>
    </xf>
    <xf numFmtId="174" fontId="2" fillId="0" borderId="2" xfId="4" applyNumberFormat="1" applyFont="1" applyFill="1" applyBorder="1" applyAlignment="1">
      <alignment horizontal="center" vertical="center"/>
    </xf>
    <xf numFmtId="167" fontId="2" fillId="0" borderId="2" xfId="4" applyNumberFormat="1" applyFont="1" applyFill="1" applyBorder="1" applyAlignment="1">
      <alignment horizontal="center" vertical="center"/>
    </xf>
    <xf numFmtId="0" fontId="3" fillId="0" borderId="2" xfId="3" quotePrefix="1" applyFont="1" applyBorder="1" applyAlignment="1">
      <alignment horizontal="left" vertical="center" wrapText="1"/>
    </xf>
    <xf numFmtId="169" fontId="3" fillId="0" borderId="2" xfId="3" applyNumberFormat="1" applyFont="1" applyBorder="1" applyAlignment="1">
      <alignment horizontal="center" vertical="center" wrapText="1"/>
    </xf>
    <xf numFmtId="172" fontId="3" fillId="0" borderId="2" xfId="3" applyNumberFormat="1" applyFont="1" applyBorder="1" applyAlignment="1">
      <alignment horizontal="center" vertical="center" wrapText="1"/>
    </xf>
    <xf numFmtId="167" fontId="3" fillId="0" borderId="2" xfId="4" applyNumberFormat="1" applyFont="1" applyFill="1" applyBorder="1" applyAlignment="1">
      <alignment horizontal="center" vertical="center" wrapText="1"/>
    </xf>
    <xf numFmtId="166" fontId="3" fillId="0" borderId="2" xfId="3" applyNumberFormat="1" applyFont="1" applyBorder="1" applyAlignment="1">
      <alignment horizontal="center" vertical="center" wrapText="1"/>
    </xf>
    <xf numFmtId="171" fontId="2" fillId="0" borderId="2" xfId="4" applyNumberFormat="1" applyFont="1" applyFill="1" applyBorder="1" applyAlignment="1">
      <alignment horizontal="center" vertical="center" wrapText="1"/>
    </xf>
    <xf numFmtId="170" fontId="2" fillId="0" borderId="2" xfId="4" applyNumberFormat="1" applyFont="1" applyFill="1" applyBorder="1" applyAlignment="1">
      <alignment horizontal="center" vertical="center" wrapText="1"/>
    </xf>
    <xf numFmtId="168" fontId="2" fillId="0" borderId="2" xfId="3" applyNumberFormat="1" applyFont="1" applyBorder="1" applyAlignment="1">
      <alignment horizontal="center" vertical="center" wrapText="1"/>
    </xf>
    <xf numFmtId="167" fontId="2" fillId="0" borderId="2" xfId="4" applyNumberFormat="1" applyFont="1" applyFill="1" applyBorder="1" applyAlignment="1">
      <alignment horizontal="center" vertical="center" wrapText="1"/>
    </xf>
    <xf numFmtId="0" fontId="7" fillId="0" borderId="0" xfId="3" applyFont="1" applyAlignment="1">
      <alignment vertical="center"/>
    </xf>
    <xf numFmtId="165" fontId="2" fillId="0" borderId="2" xfId="4" applyNumberFormat="1" applyFont="1" applyFill="1" applyBorder="1" applyAlignment="1">
      <alignment horizontal="center" vertical="center" wrapText="1"/>
    </xf>
    <xf numFmtId="178" fontId="2" fillId="0" borderId="2" xfId="4" applyNumberFormat="1" applyFont="1" applyFill="1" applyBorder="1" applyAlignment="1">
      <alignment horizontal="center" vertical="center"/>
    </xf>
    <xf numFmtId="177" fontId="2" fillId="0" borderId="2" xfId="4" applyNumberFormat="1" applyFont="1" applyFill="1" applyBorder="1" applyAlignment="1">
      <alignment horizontal="center" vertical="center"/>
    </xf>
    <xf numFmtId="171" fontId="2" fillId="0" borderId="2" xfId="4" applyNumberFormat="1" applyFont="1" applyFill="1" applyBorder="1" applyAlignment="1">
      <alignment horizontal="center" vertical="center"/>
    </xf>
    <xf numFmtId="0" fontId="3" fillId="0" borderId="2" xfId="3" applyFont="1" applyBorder="1" applyAlignment="1">
      <alignment horizontal="left" vertical="center" wrapText="1"/>
    </xf>
    <xf numFmtId="0" fontId="3" fillId="0" borderId="2" xfId="7" applyFont="1" applyBorder="1" applyAlignment="1">
      <alignment horizontal="left" vertical="center" wrapText="1"/>
    </xf>
    <xf numFmtId="165" fontId="3" fillId="0" borderId="2" xfId="4" applyNumberFormat="1" applyFont="1" applyFill="1" applyBorder="1" applyAlignment="1">
      <alignment horizontal="center" vertical="center"/>
    </xf>
    <xf numFmtId="0" fontId="3" fillId="0" borderId="2" xfId="3" applyFont="1" applyBorder="1" applyAlignment="1">
      <alignment vertical="center" wrapText="1"/>
    </xf>
    <xf numFmtId="165" fontId="3" fillId="0" borderId="2" xfId="4" applyNumberFormat="1" applyFont="1" applyFill="1" applyBorder="1" applyAlignment="1">
      <alignment vertical="center" wrapText="1"/>
    </xf>
    <xf numFmtId="0" fontId="3" fillId="0" borderId="1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2" fillId="0" borderId="2" xfId="3" applyFont="1" applyBorder="1" applyAlignment="1">
      <alignment horizontal="center" vertical="center"/>
    </xf>
    <xf numFmtId="165" fontId="9" fillId="0" borderId="0" xfId="4" applyNumberFormat="1" applyFont="1" applyFill="1"/>
    <xf numFmtId="165" fontId="10" fillId="0" borderId="2" xfId="4" applyNumberFormat="1" applyFont="1" applyFill="1" applyBorder="1" applyAlignment="1">
      <alignment horizontal="center" vertical="center" wrapText="1"/>
    </xf>
    <xf numFmtId="0" fontId="2" fillId="0" borderId="2" xfId="4" quotePrefix="1" applyNumberFormat="1" applyFont="1" applyFill="1" applyBorder="1" applyAlignment="1">
      <alignment vertical="center" wrapText="1"/>
    </xf>
    <xf numFmtId="165" fontId="11" fillId="0" borderId="0" xfId="4" applyNumberFormat="1" applyFont="1" applyFill="1"/>
    <xf numFmtId="0" fontId="9" fillId="0" borderId="2" xfId="4" applyNumberFormat="1" applyFont="1" applyFill="1" applyBorder="1" applyAlignment="1">
      <alignment horizontal="center" vertical="center" wrapText="1"/>
    </xf>
    <xf numFmtId="0" fontId="13" fillId="0" borderId="2" xfId="4" applyNumberFormat="1" applyFont="1" applyFill="1" applyBorder="1" applyAlignment="1">
      <alignment vertical="center" wrapText="1"/>
    </xf>
    <xf numFmtId="0" fontId="12" fillId="0" borderId="2" xfId="4" applyNumberFormat="1" applyFont="1" applyFill="1" applyBorder="1" applyAlignment="1">
      <alignment vertical="center" wrapText="1"/>
    </xf>
    <xf numFmtId="0" fontId="3" fillId="0" borderId="2" xfId="3" applyFont="1" applyBorder="1"/>
    <xf numFmtId="180" fontId="3" fillId="0" borderId="2" xfId="7" applyNumberFormat="1" applyFont="1" applyBorder="1" applyAlignment="1">
      <alignment horizontal="center" vertical="center" wrapText="1"/>
    </xf>
    <xf numFmtId="182" fontId="3" fillId="0" borderId="2" xfId="3" applyNumberFormat="1" applyFont="1" applyBorder="1" applyAlignment="1">
      <alignment horizontal="center" vertical="center" wrapText="1"/>
    </xf>
    <xf numFmtId="181" fontId="3" fillId="0" borderId="2" xfId="3" applyNumberFormat="1" applyFont="1" applyBorder="1" applyAlignment="1">
      <alignment horizontal="center" vertical="center" wrapText="1"/>
    </xf>
    <xf numFmtId="167" fontId="3" fillId="0" borderId="2" xfId="4" applyNumberFormat="1" applyFont="1" applyFill="1" applyBorder="1" applyAlignment="1">
      <alignment horizontal="center" vertical="center"/>
    </xf>
    <xf numFmtId="0" fontId="10" fillId="0" borderId="2" xfId="4" applyNumberFormat="1" applyFont="1" applyFill="1" applyBorder="1" applyAlignment="1">
      <alignment horizontal="center" vertical="center" wrapText="1"/>
    </xf>
    <xf numFmtId="172" fontId="2" fillId="0" borderId="2" xfId="3" quotePrefix="1" applyNumberFormat="1" applyFont="1" applyBorder="1" applyAlignment="1">
      <alignment horizontal="center" vertical="center" wrapText="1"/>
    </xf>
    <xf numFmtId="0" fontId="8" fillId="0" borderId="0" xfId="3" applyFont="1" applyAlignment="1">
      <alignment horizontal="center" vertical="center" wrapText="1"/>
    </xf>
    <xf numFmtId="0" fontId="8" fillId="0" borderId="0" xfId="3" applyFont="1" applyAlignment="1">
      <alignment horizontal="center" vertical="center"/>
    </xf>
    <xf numFmtId="0" fontId="8" fillId="0" borderId="7" xfId="3" applyFont="1" applyBorder="1" applyAlignment="1">
      <alignment horizontal="center" vertical="center" wrapText="1"/>
    </xf>
    <xf numFmtId="0" fontId="8" fillId="0" borderId="5" xfId="3" applyFont="1" applyBorder="1" applyAlignment="1">
      <alignment horizontal="center" vertical="center" wrapText="1"/>
    </xf>
    <xf numFmtId="0" fontId="8" fillId="0" borderId="6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 wrapText="1"/>
    </xf>
    <xf numFmtId="0" fontId="3" fillId="0" borderId="2" xfId="3" applyFont="1" applyBorder="1" applyAlignment="1">
      <alignment horizontal="center" vertical="center"/>
    </xf>
    <xf numFmtId="0" fontId="3" fillId="0" borderId="1" xfId="3" applyFont="1" applyBorder="1" applyAlignment="1">
      <alignment horizontal="center" vertical="center" wrapText="1"/>
    </xf>
    <xf numFmtId="0" fontId="9" fillId="0" borderId="4" xfId="4" quotePrefix="1" applyNumberFormat="1" applyFont="1" applyFill="1" applyBorder="1" applyAlignment="1">
      <alignment horizontal="left" vertical="center" wrapText="1"/>
    </xf>
    <xf numFmtId="0" fontId="9" fillId="0" borderId="5" xfId="4" quotePrefix="1" applyNumberFormat="1" applyFont="1" applyFill="1" applyBorder="1" applyAlignment="1">
      <alignment horizontal="left" vertical="center" wrapText="1"/>
    </xf>
    <xf numFmtId="0" fontId="9" fillId="0" borderId="3" xfId="4" quotePrefix="1" applyNumberFormat="1" applyFont="1" applyFill="1" applyBorder="1" applyAlignment="1">
      <alignment horizontal="left" vertical="center" wrapText="1"/>
    </xf>
    <xf numFmtId="165" fontId="3" fillId="0" borderId="2" xfId="4" applyNumberFormat="1" applyFont="1" applyFill="1" applyBorder="1" applyAlignment="1">
      <alignment horizontal="center" vertical="center" wrapText="1"/>
    </xf>
    <xf numFmtId="0" fontId="14" fillId="0" borderId="0" xfId="3" applyFont="1" applyAlignment="1">
      <alignment horizontal="center" vertical="center"/>
    </xf>
    <xf numFmtId="0" fontId="15" fillId="0" borderId="0" xfId="3" applyFont="1" applyAlignment="1">
      <alignment horizontal="center" vertical="center" wrapText="1"/>
    </xf>
  </cellXfs>
  <cellStyles count="10">
    <cellStyle name="Comma 2" xfId="4"/>
    <cellStyle name="Comma 6" xfId="1"/>
    <cellStyle name="Comma 7" xfId="6"/>
    <cellStyle name="Normal" xfId="0" builtinId="0"/>
    <cellStyle name="Normal - Style1" xfId="7"/>
    <cellStyle name="Normal 2" xfId="3"/>
    <cellStyle name="Normal 3" xfId="2"/>
    <cellStyle name="Normal 3 2" xfId="9"/>
    <cellStyle name="Normal 4" xfId="8"/>
    <cellStyle name="Percent 2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6.xml"/><Relationship Id="rId13" Type="http://schemas.openxmlformats.org/officeDocument/2006/relationships/theme" Target="theme/theme1.xml"/><Relationship Id="rId3" Type="http://schemas.openxmlformats.org/officeDocument/2006/relationships/externalLink" Target="externalLinks/externalLink1.xml"/><Relationship Id="rId7" Type="http://schemas.openxmlformats.org/officeDocument/2006/relationships/externalLink" Target="externalLinks/externalLink5.xml"/><Relationship Id="rId12" Type="http://schemas.openxmlformats.org/officeDocument/2006/relationships/externalLink" Target="externalLinks/externalLink10.xml"/><Relationship Id="rId2" Type="http://schemas.openxmlformats.org/officeDocument/2006/relationships/worksheet" Target="worksheets/sheet2.xml"/><Relationship Id="rId16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4.xml"/><Relationship Id="rId11" Type="http://schemas.openxmlformats.org/officeDocument/2006/relationships/externalLink" Target="externalLinks/externalLink9.xml"/><Relationship Id="rId5" Type="http://schemas.openxmlformats.org/officeDocument/2006/relationships/externalLink" Target="externalLinks/externalLink3.xml"/><Relationship Id="rId15" Type="http://schemas.openxmlformats.org/officeDocument/2006/relationships/sharedStrings" Target="sharedStrings.xml"/><Relationship Id="rId10" Type="http://schemas.openxmlformats.org/officeDocument/2006/relationships/externalLink" Target="externalLinks/externalLink8.xml"/><Relationship Id="rId4" Type="http://schemas.openxmlformats.org/officeDocument/2006/relationships/externalLink" Target="externalLinks/externalLink2.xml"/><Relationship Id="rId9" Type="http://schemas.openxmlformats.org/officeDocument/2006/relationships/externalLink" Target="externalLinks/externalLink7.xml"/><Relationship Id="rId1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Dung%20Quat\Goi3\PNT-P3.xls" TargetMode="External"/></Relationships>
</file>

<file path=xl/externalLinks/_rels/externalLink10.xml.rels><?xml version="1.0" encoding="UTF-8" standalone="yes"?>
<Relationships xmlns="http://schemas.openxmlformats.org/package/2006/relationships"><Relationship Id="rId1" Type="http://schemas.openxmlformats.org/officeDocument/2006/relationships/externalLinkPath" Target="/0BANTHAO_NGDD.2007/Trinh/Nam/10Nam/xaydungcntt98/dung/&#167;&#222;a%20ph&#173;&#172;ng%2095-96%20(V&#232;n,%20TSC&#167;)%20hai%20gi&#184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Processing-from-17-11-2013/Dieutra-DSNOGK-2014/Thanh%20Mai%2022-12-2014/Vie_final_chuyen%20phan%20tich/Chuyen%20phan%20tich%20V3/PFRATIO-toanquoc-cacphuongan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_Niengamdaydu_2007/NGA/2.5nam/Thanh%20Toan/DOCUMENT/DAUTHAU/Dungquat/GOI3/DUNGQUAT-6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Nam\10Nam\xaydungcntt98\dung\&#167;&#222;a%20ph&#173;&#172;ng%2095-96%20(V&#232;n,%20TSC&#167;)%20hai%20gi&#184;.xls" TargetMode="External"/></Relationships>
</file>

<file path=xl/externalLinks/_rels/externalLink5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M:\Documents%20and%20Settings\tqvuong\Local%20Settings\Temporary%20Internet%20Files\Content.IE5\O5IZ0TU7\Hieu\Data\Nien%20giam\Hoan\Nien%20giam%2095-2002\NN95-2001.xls" TargetMode="External"/></Relationships>
</file>

<file path=xl/externalLinks/_rels/externalLink6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J:\WINDOWS\TEMP\IBASE2.XLS" TargetMode="External"/></Relationships>
</file>

<file path=xl/externalLinks/_rels/externalLink7.xml.rels><?xml version="1.0" encoding="UTF-8" standalone="yes"?>
<Relationships xmlns="http://schemas.openxmlformats.org/package/2006/relationships"><Relationship Id="rId1" Type="http://schemas.openxmlformats.org/officeDocument/2006/relationships/externalLinkPath" Target="/00000_Niengamdaydu_2007/NGA/2.5nam/Thanh%20Toan/CS3408/Standard/RPT.xls" TargetMode="External"/></Relationships>
</file>

<file path=xl/externalLinks/_rels/externalLink8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1\Ha%20Noi%20Plaza\Tham%20dinh%20lai\Tai%20lieu%20A%20cap\TDT.xls" TargetMode="External"/></Relationships>
</file>

<file path=xl/externalLinks/_rels/externalLink9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A:\Minh.T.T\NXLam\Nxl-2000\Chu%20Hoang\Hanoi%20Group\My%20Documents\Phan%20Huy\DGIAGOC\1999\HANOI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NT-QUOT-#3"/>
      <sheetName val="COAT&amp;WRAP-QIOT-#3"/>
      <sheetName val="XL4Poppy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Sheet1"/>
      <sheetName val="CV den trong tong"/>
      <sheetName val="Sheet2"/>
      <sheetName val="00000000"/>
      <sheetName val="xdcb 01-2003"/>
      <sheetName val="So Do"/>
      <sheetName val="KTTSCD - DLNA"/>
      <sheetName val="quÝ1"/>
      <sheetName val="10000000"/>
      <sheetName val="20000000"/>
      <sheetName val="30000000"/>
      <sheetName val="40000000"/>
      <sheetName val="50000000"/>
      <sheetName val="60000000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T4"/>
      <sheetName val="T5"/>
      <sheetName val="T6"/>
      <sheetName val="T.7"/>
      <sheetName val="T.8"/>
      <sheetName val="T8 (2)"/>
      <sheetName val="T.9"/>
      <sheetName val="T.10"/>
      <sheetName val="T.11"/>
      <sheetName val="T.12"/>
      <sheetName val="T10"/>
      <sheetName val="T11 "/>
      <sheetName val="Sheet3"/>
      <sheetName val="5 nam (tach)"/>
      <sheetName val="5 nam (tach) (2)"/>
      <sheetName val="KH 2003"/>
      <sheetName val="LuongT1"/>
      <sheetName val="LuongT2"/>
      <sheetName val="luongthang12"/>
      <sheetName val="LuongT11"/>
      <sheetName val="thang5"/>
      <sheetName val="T7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TK 154"/>
      <sheetName val="TK 632"/>
      <sheetName val="Tuongchan"/>
      <sheetName val="Matduong"/>
      <sheetName val="Km274"/>
      <sheetName val="Km275"/>
      <sheetName val="Km276"/>
      <sheetName val="Km277 "/>
      <sheetName val="Km278"/>
      <sheetName val="Km279"/>
      <sheetName val="Km280"/>
      <sheetName val="Km281"/>
      <sheetName val="Km282"/>
      <sheetName val="Km283"/>
      <sheetName val="Km284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Op mai 284"/>
      <sheetName val="Op mai"/>
      <sheetName val="XXXXXXXX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tæng hîp"/>
      <sheetName val="GS01-chi TM"/>
      <sheetName val="GS02-thu TM"/>
      <sheetName val="GS03-thu TGNH"/>
      <sheetName val="GS04-chi TGNH"/>
      <sheetName val="GS05-l­¬ng"/>
      <sheetName val="GS06-X.kho"/>
      <sheetName val="06"/>
      <sheetName val="GS08-B.hµng"/>
      <sheetName val="GS09-k.c VAT DV"/>
      <sheetName val="GS10-lai tien vay"/>
      <sheetName val="GS11- tÝnh KHTSC§"/>
      <sheetName val="Sheet16"/>
      <sheetName val="PTH"/>
      <sheetName val="tong hop"/>
      <sheetName val="phan tich DG"/>
      <sheetName val="gia vat lieu"/>
      <sheetName val="gia xe may"/>
      <sheetName val="gia nhan cong"/>
      <sheetName val="XL4Test5"/>
      <sheetName val="TH Ky Anh"/>
      <sheetName val="Sheet2 (2)"/>
      <sheetName val="CV den trong to聮g"/>
      <sheetName val="Bia"/>
      <sheetName val="Tm"/>
      <sheetName val="THKP"/>
      <sheetName val="DGi"/>
      <sheetName val="Cong"/>
      <sheetName val="Cong cu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Dinhhinh"/>
      <sheetName val="Cot thep"/>
      <sheetName val="Tong hop (2)"/>
      <sheetName val="Km274 - Km275"/>
      <sheetName val="Km275 - Km276"/>
      <sheetName val="Km276 - Km277"/>
      <sheetName val="Km277 - Km278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Op mai"/>
      <sheetName val="Km277 - Km278 "/>
      <sheetName val="Tong hop Matduong"/>
      <sheetName val="Kluong phu"/>
      <sheetName val="Lan can"/>
      <sheetName val="Ho lan"/>
      <sheetName val="Coc tieu"/>
      <sheetName val="Bien bao"/>
      <sheetName val="Ranh"/>
      <sheetName val="t1"/>
      <sheetName val="T11"/>
      <sheetName val="PNT_QUOT__3"/>
      <sheetName val="COAT_WRAP_QIOT__3"/>
      <sheetName val="kl m m d"/>
      <sheetName val="kl vt tho"/>
      <sheetName val="kl dat"/>
      <sheetName val="Sheet4"/>
      <sheetName val="xin kinh phi"/>
      <sheetName val="lan trai"/>
      <sheetName val="thuoc no"/>
      <sheetName val="so thuc pham"/>
      <sheetName val="fOOD"/>
      <sheetName val="FORM hc"/>
      <sheetName val="FORM pc"/>
      <sheetName val="CamPha"/>
      <sheetName val="MongCai"/>
      <sheetName val="70000000"/>
      <sheetName val="TH  goi 4-x"/>
      <sheetName val="PNT-QUOT-D150#3"/>
      <sheetName val="PNT-QUOT-H153#3"/>
      <sheetName val="PNT-QUOT-K152#3"/>
      <sheetName val="PNT-QUOT-H146#3"/>
      <sheetName val="Oð mai 279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2"/>
      <sheetName val="t3"/>
      <sheetName val="t06"/>
      <sheetName val="t07"/>
      <sheetName val="t08"/>
      <sheetName val="t09"/>
      <sheetName val="t12"/>
      <sheetName val="0103"/>
      <sheetName val="0203"/>
      <sheetName val="th-nop"/>
      <sheetName val="th"/>
      <sheetName val="DGTL"/>
      <sheetName val="XN 1"/>
      <sheetName val="CT.XN1"/>
      <sheetName val="XCK"/>
      <sheetName val="CT.XNCK"/>
      <sheetName val="Hoasen"/>
      <sheetName val="S.hai"/>
      <sheetName val="HPC1"/>
      <sheetName val="No2"/>
      <sheetName val="CT N02"/>
      <sheetName val="C.Sap CT3"/>
      <sheetName val="CT.Csap.CT3"/>
      <sheetName val="CTVPCP"/>
      <sheetName val="Quan trac"/>
      <sheetName val="CS LB"/>
      <sheetName val="88 HBT"/>
      <sheetName val="69II"/>
      <sheetName val="CT 69II"/>
      <sheetName val="37 HV"/>
      <sheetName val="VPCP"/>
      <sheetName val="CT VPCP 6tang"/>
      <sheetName val="Son nha kinh VPCP"/>
      <sheetName val="CT VPCP son"/>
      <sheetName val="HMVPCP"/>
      <sheetName val="CT.HMVPCP"/>
      <sheetName val="ȴ0000000"/>
      <sheetName val="mau kiem ke"/>
      <sheetName val="quyet toan HD 2000"/>
      <sheetName val="quyet toan hoa don 2001"/>
      <sheetName val="kiem ke hoa don 2001"/>
      <sheetName val="QUY III 02"/>
      <sheetName val="QUY IV 02"/>
      <sheetName val="QUYET TOAN 02"/>
      <sheetName val="Sheet15"/>
      <sheetName val="BangTH"/>
      <sheetName val="Xaylap "/>
      <sheetName val="Nhan cong"/>
      <sheetName val="Thietbi"/>
      <sheetName val="Diengiai"/>
      <sheetName val="Vanchuyen"/>
      <sheetName val="Tong hopQ48-1"/>
      <sheetName val="Tong hop QL48 - 2"/>
      <sheetName val="Tong hop QL47"/>
      <sheetName val="Tong hop QL48 - 3"/>
      <sheetName val="Chi tiet don gia khoi phuc"/>
      <sheetName val="Du toan chi tiet coc nuoc"/>
      <sheetName val="Du toan chi tiet coc"/>
      <sheetName val="Phan tich don gia chi tiet"/>
      <sheetName val="Nhap don gia VL dia phuong"/>
      <sheetName val="Luong mot ngay cong xay lap"/>
      <sheetName val="Luong mot ngay cong khao sat"/>
      <sheetName val="Kѭ284"/>
      <sheetName val="SOLIEU"/>
      <sheetName val="TINHTOAN"/>
      <sheetName val="XNT1MC"/>
      <sheetName val="XNT2MC"/>
      <sheetName val="XNT3MC"/>
      <sheetName val="XNT4MC"/>
      <sheetName val="xnt 1 CP"/>
      <sheetName val="xnt 2 cp"/>
      <sheetName val="xnt 3 CP"/>
      <sheetName val="xnt 4 CP"/>
      <sheetName val="BC tuan1"/>
      <sheetName val="BC tuan2"/>
      <sheetName val="BC tuan3"/>
      <sheetName val="BC tuan4"/>
      <sheetName val="DSo NVBH"/>
      <sheetName val="Km27' - Km278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g ban 1,5_x0013__x0000_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Shedt1"/>
      <sheetName val="_x0012_0000000"/>
      <sheetName val="Thang06-2002"/>
      <sheetName val="Thang07-2002"/>
      <sheetName val="Thang08-2002"/>
      <sheetName val="Thang09-2002"/>
      <sheetName val="Thang10-2002 "/>
      <sheetName val="Thang11-2002"/>
      <sheetName val="Thang12-2002"/>
      <sheetName val="Sheet1 (3)"/>
      <sheetName val="XLÇ_x0015_oppy"/>
      <sheetName val="Bao cao KQTH quy hoach 135"/>
      <sheetName val="Sheet5"/>
      <sheetName val="Sheet6"/>
      <sheetName val="Sheet7"/>
      <sheetName val="Sheet8"/>
      <sheetName val="Sheet9"/>
      <sheetName val="Sheet10"/>
      <sheetName val="ct luong "/>
      <sheetName val="Nhap 6T"/>
      <sheetName val="baocaochinh(qui1.05) (DC)"/>
      <sheetName val="Ctuluongq.1.05"/>
      <sheetName val="BANG PHAN BO qui1.05(DC)"/>
      <sheetName val="BANG PHAN BO quiII.05"/>
      <sheetName val="bao cac cinh Qui II-2005"/>
      <sheetName val="XXXXX\XX"/>
      <sheetName val="Macro1"/>
      <sheetName val="Macro2"/>
      <sheetName val="Macro3"/>
      <sheetName val="TAU"/>
      <sheetName val="KHACH"/>
      <sheetName val="BC1"/>
      <sheetName val="BC2"/>
      <sheetName val="BAO CAO AN"/>
      <sheetName val="BANGKEKHACH"/>
      <sheetName val="BKLBD"/>
      <sheetName val="PTDG"/>
      <sheetName val="DTCT"/>
      <sheetName val="vlct"/>
      <sheetName val="Sheet11"/>
      <sheetName val="Sheet12"/>
      <sheetName val="Sheet13"/>
      <sheetName val="Sheet14"/>
      <sheetName val="T_x000b_331"/>
      <sheetName val="p0000000"/>
      <sheetName val=""/>
      <sheetName val="Km&quot;80"/>
      <sheetName val="Khac DP"/>
      <sheetName val="Khoi than "/>
      <sheetName val="B3_208_than"/>
      <sheetName val="B3_208_TU"/>
      <sheetName val="B3_208_TW"/>
      <sheetName val="B3_208_DP"/>
      <sheetName val="B3_208_khac"/>
      <sheetName val="Km283 - Jm284"/>
      <sheetName val="ADKT"/>
      <sheetName val="cocB40 5B"/>
      <sheetName val="cocD50 9A"/>
      <sheetName val="cocD75 16"/>
      <sheetName val="coc B80 TD25"/>
      <sheetName val="P27 B80"/>
      <sheetName val="Coc23 B80"/>
      <sheetName val="cong B80 C4"/>
      <sheetName val="Km27%"/>
      <sheetName val="O0 mai 279"/>
      <sheetName val="Op_x0000_mai 280"/>
      <sheetName val="Op mai 28_x0011_"/>
      <sheetName val="5 nam (tac`) (2)"/>
      <sheetName val="D%o nai"/>
      <sheetName val="CTT cao so."/>
      <sheetName val="XNxlva sxdhanKCII"/>
      <sheetName val="CTxay lap mo C_x0010_"/>
      <sheetName val="Song ban 0,7x0,7"/>
      <sheetName val="Cong ban 0,8x ,8"/>
      <sheetName val="Dong$bac"/>
      <sheetName val="MTL$-INTER"/>
      <sheetName val="Khach iang le "/>
      <sheetName val="[PNT-P3.xlsѝKQKDKT'04-1"/>
      <sheetName val="chieudayvo"/>
      <sheetName val="So lieu"/>
      <sheetName val="Input"/>
      <sheetName val="tt chu dong"/>
      <sheetName val="Tinh j+cvi"/>
      <sheetName val="Tinh MoP"/>
      <sheetName val="giaihe1"/>
      <sheetName val="Mp,Np"/>
      <sheetName val="khangluc"/>
      <sheetName val="Ms,Ns"/>
      <sheetName val="MoS"/>
      <sheetName val="giai he 2"/>
      <sheetName val="OK"/>
      <sheetName val="Dhp+dhs"/>
      <sheetName val="ktra"/>
      <sheetName val="TL33-13.14"/>
      <sheetName val="tlđm190337,8"/>
      <sheetName val="GC190337,8"/>
      <sheetName val="033,7,8"/>
      <sheetName val="TL033 ,2,4"/>
      <sheetName val="TL 0331,2"/>
      <sheetName val="033-1,4"/>
      <sheetName val="TL033,19,5"/>
      <sheetName val="gVL"/>
      <sheetName val="Lap ®at ®hÖn"/>
      <sheetName val="[PNT-P3.xlsUTong hop (2)"/>
      <sheetName val="Km276 - Ke277"/>
      <sheetName val="[PNT-P3.xlsUKm279 - Km280"/>
      <sheetName val="Du tnan chi tiet coc nuoc"/>
      <sheetName val="Baocao"/>
      <sheetName val="UT"/>
      <sheetName val="TongHopHD"/>
      <sheetName val="7000 000"/>
      <sheetName val="Áo"/>
      <sheetName val="XNxlva sxthanKCIÉ"/>
      <sheetName val="K43"/>
      <sheetName val="THKL"/>
      <sheetName val="PL43"/>
      <sheetName val="K43+0.00 - 338 Trai"/>
      <sheetName val="Tong (op"/>
      <sheetName val="Coc 4ieu"/>
      <sheetName val="chieud_x0005__x0000__x0000__x0000_"/>
      <sheetName val="gìIÏÝ_x001c_Ã_x0008_ç¾{è"/>
      <sheetName val="ESTI."/>
      <sheetName val="DI-ESTI"/>
      <sheetName val="CV den trong to?g"/>
      <sheetName val="?0000000"/>
      <sheetName val="GS02-thu0TM"/>
      <sheetName val="Don gia"/>
      <sheetName val="Nhap du lieu"/>
      <sheetName val="Package1"/>
      <sheetName val="TDT-TBࡁ"/>
      <sheetName val="ၔong hop QL48 - 2"/>
      <sheetName val="Shaet13"/>
      <sheetName val="Km266"/>
      <sheetName val="Thang8-02"/>
      <sheetName val="Thang9-02"/>
      <sheetName val="Thang10-02"/>
      <sheetName val="Thang11-02"/>
      <sheetName val="Thang12-02"/>
      <sheetName val="Thang01-03"/>
      <sheetName val="Thang02-03"/>
      <sheetName val="Mp mai 275"/>
      <sheetName val="30100000"/>
      <sheetName val="Ton 31.1"/>
      <sheetName val="NhapT.2"/>
      <sheetName val="Xuat T.2"/>
      <sheetName val="Ton 28.2"/>
      <sheetName val="H.Tra"/>
      <sheetName val="Hang CTY TRA LAI"/>
      <sheetName val="Hang NV Tra Lai"/>
      <sheetName val="TNghiªm T_x0002_ "/>
      <sheetName val="tt-_x0014_BA"/>
      <sheetName val="TD_x0014_"/>
      <sheetName val="_x0014_.12"/>
      <sheetName val="QD c5a HDQT (2)"/>
      <sheetName val="_x0003_hart1"/>
      <sheetName val="mua vao"/>
      <sheetName val="chi phi "/>
      <sheetName val="ban ra 10%"/>
      <sheetName val="1"/>
      <sheetName val="2"/>
      <sheetName val="3"/>
      <sheetName val="4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5"/>
      <sheetName val="26"/>
      <sheetName val="27"/>
      <sheetName val="28"/>
      <sheetName val="29"/>
      <sheetName val="30"/>
      <sheetName val="31"/>
      <sheetName val="32"/>
      <sheetName val="33"/>
      <sheetName val="34"/>
      <sheetName val="35"/>
      <sheetName val="36"/>
      <sheetName val="37"/>
      <sheetName val="38"/>
      <sheetName val="PN1"/>
      <sheetName val="PN2"/>
      <sheetName val="PG1"/>
      <sheetName val="PG2"/>
      <sheetName val="TT"/>
      <sheetName val="HFO"/>
      <sheetName val="HFA"/>
      <sheetName val="FA2"/>
      <sheetName val="T_pn1"/>
      <sheetName val="T_pn2"/>
      <sheetName val="T_pg1"/>
      <sheetName val="T_pg2"/>
      <sheetName val="T_tt"/>
      <sheetName val="T_hfo"/>
      <sheetName val="T_p2"/>
      <sheetName val="T_hfa"/>
      <sheetName val="tong"/>
      <sheetName val="dt1,2,10"/>
      <sheetName val="13b"/>
      <sheetName val="pn1_TT"/>
      <sheetName val="pn2_TT"/>
      <sheetName val="PG1_TT"/>
      <sheetName val="PG2_TT"/>
      <sheetName val="tuathang"/>
      <sheetName val="hpho_TT"/>
      <sheetName val="Ban pha 2"/>
      <sheetName val="Huoipha"/>
      <sheetName val="??-BLDG"/>
      <sheetName val="_x000b_luong phu"/>
      <sheetName val="gìIÏÝ_x001c_齘_x0013_龜_x0013_ꗃ〒"/>
      <sheetName val="Op mai 2_x000c__x0000_"/>
      <sheetName val="_x0000_bÑi_x0003__x0000__x0000__x0000__x0000_²r_x0013__x0000_"/>
      <sheetName val="k, vt tho"/>
      <sheetName val="Km_x0012_77 "/>
      <sheetName val="K-280 - Km281"/>
      <sheetName val="Km280 ࠭ Km281"/>
      <sheetName val="_x0000__x000f__x0000__x0000__x0000_½"/>
      <sheetName val="_x0000__x0000_²r"/>
      <sheetName val="_x0000__x0000__x0000__x0000__x0000_M pc_x0006__x0000__x0000_CamPh_x0000__x0000_"/>
      <sheetName val="_x0000__x000d__x0000__x0000__x0000_âO"/>
      <sheetName val="Cong ban 1,5„—_x0013__x0000_"/>
      <sheetName val="Xa9lap "/>
      <sheetName val="So TSCD"/>
      <sheetName val="Bang phan bo KH TSCD"/>
      <sheetName val="The TSCD"/>
      <sheetName val="BTH- P.Chi "/>
      <sheetName val="BTH NVL"/>
      <sheetName val="NK-SC"/>
      <sheetName val="NK SO CAI"/>
      <sheetName val="The tinh Z"/>
      <sheetName val="So CFSXKD"/>
      <sheetName val="So TGNH 2002"/>
      <sheetName val="So quy TM 2002"/>
      <sheetName val="SCT NVL"/>
      <sheetName val="SCT TK 131"/>
      <sheetName val="So theo doi thue GTGT 2002"/>
      <sheetName val="BTH- P.Thu"/>
      <sheetName val="BCDSPS"/>
      <sheetName val="BCDKT"/>
      <sheetName val="Sÿÿÿÿ"/>
      <sheetName val="quÿÿ"/>
      <sheetName val="L_x0010_V ®at ®iÖn"/>
      <sheetName val="Cong ban 0,7p0,7"/>
      <sheetName val="Km275 - Ke276"/>
      <sheetName val="Km280 - Km2(1"/>
      <sheetName val="Km282 - Kl283"/>
      <sheetName val="Tong hop Op m!i"/>
      <sheetName val="bc"/>
      <sheetName val="K.O"/>
      <sheetName val="xang _clc"/>
      <sheetName val="X¡NG_td"/>
      <sheetName val="MaZUT"/>
      <sheetName val="DIESEL"/>
      <sheetName val="Thang 07"/>
      <sheetName val="T10-05"/>
      <sheetName val="T9-05"/>
      <sheetName val="t805"/>
      <sheetName val="11T"/>
      <sheetName val="9T"/>
      <sheetName val="Giao nhie- vu"/>
      <sheetName val="Diem mon hoc"/>
      <sheetName val="Tong hop diem"/>
      <sheetName val="HoTen-khong duoc xoa"/>
      <sheetName val="120"/>
      <sheetName val="IFAD"/>
      <sheetName val="CVHN"/>
      <sheetName val="TCVM"/>
      <sheetName val="RIDP"/>
      <sheetName val="LDNN"/>
      <sheetName val="Bang VL"/>
      <sheetName val="VL(No V-c)"/>
      <sheetName val="He so"/>
      <sheetName val="PL Vua"/>
      <sheetName val="Chitieu-dam cac loai"/>
      <sheetName val="DG Dam"/>
      <sheetName val="DG chung"/>
      <sheetName val="DGdg"/>
      <sheetName val="VL-dac chung"/>
      <sheetName val="CocKN1m"/>
      <sheetName val="Coc40x40cm"/>
      <sheetName val="CT 1md &amp; dau cong"/>
      <sheetName val="CT cong"/>
      <sheetName val="dg cong"/>
      <sheetName val="Dimu"/>
      <sheetName val="Klct"/>
      <sheetName val="Covi"/>
      <sheetName val="Nlvt"/>
      <sheetName val="Innl"/>
      <sheetName val="Invt"/>
      <sheetName val="Chon"/>
      <sheetName val="Qtnv"/>
      <sheetName val="Bqtn"/>
      <sheetName val="Bqtv"/>
      <sheetName val="Giao"/>
      <sheetName val="Dcap"/>
      <sheetName val="Nlie"/>
      <sheetName val="Mnli"/>
      <sheetName val="Giao nhiem fu"/>
      <sheetName val="QDcea TGD (2)"/>
      <sheetName val="Mix-Tarpaulin"/>
      <sheetName val="Tarpaulin"/>
      <sheetName val="Price"/>
      <sheetName val="Monthly"/>
      <sheetName val="For Summary"/>
      <sheetName val="For Summary(KG)"/>
      <sheetName val="PP Cloth"/>
      <sheetName val="Mix-PP Cloth"/>
      <sheetName val="Material Price-PP"/>
      <sheetName val="_x0003_har"/>
      <sheetName val="VÃt liÖu"/>
      <sheetName val="CVden nw8ai TCT (1)"/>
      <sheetName val="gia x_x0000_ may"/>
      <sheetName val="thaß26"/>
      <sheetName val="FORM jc"/>
      <sheetName val="TNghiÖ- VL"/>
      <sheetName val="K?284"/>
      <sheetName val="CDPS3"/>
      <sheetName val="tldm190337,8"/>
      <sheetName val="?ong hop QL48 - 2"/>
      <sheetName val="Giao nhÿÿÿÿvu"/>
      <sheetName val="⁋㌱Ա_x0000_䭔㌱س_x0000_䭔ㄠㄴ_x0006_牴湯⁧琠湯౧_x0000_杮楨搠湩⵨偃_x0006_匀敨瑥"/>
      <sheetName val="ADKTKT02"/>
      <sheetName val="Cac cang UT mua thal Dong bac"/>
      <sheetName val="CV di ngoai to~g"/>
      <sheetName val="CT.XF1"/>
      <sheetName val="DG "/>
      <sheetName val="I"/>
      <sheetName val="tt chu don"/>
      <sheetName val="P210-TP20"/>
      <sheetName val="CB32"/>
      <sheetName val="DGþ"/>
      <sheetName val="_x0014_M01"/>
      <sheetName val="_x000c__x0000__x0000__x0000__x0000__x0000__x0000__x0000__x000d__x0000__x0000__x0000_"/>
      <sheetName val="QD cua HDQ²_x0000__x0000_)"/>
      <sheetName val="_x0000__x000f__x0000__x0000__x0000_‚ž½"/>
      <sheetName val="_x0000__x000d__x0000__x0000__x0000_âOŽ"/>
      <sheetName val="CTT NuiC_x000f_eo"/>
      <sheetName val="TDT-TB?"/>
      <sheetName val="Km280 ? Km281"/>
      <sheetName val="Kluo-_x0008_ phu"/>
      <sheetName val="QD cua HDQ²_x0000__x0000_€)"/>
      <sheetName val="QD cua "/>
      <sheetName val="PNT-P3"/>
      <sheetName val="T[ 131"/>
      <sheetName val="XL4Toppy"/>
      <sheetName val="DŃ02"/>
      <sheetName val="GS11- tÝnh KH_x0014_SC§"/>
      <sheetName val="nghi dinhmCP"/>
      <sheetName val="CVpden trong tong"/>
      <sheetName val="5 nam (tach) x2)"/>
      <sheetName val="tuong"/>
      <sheetName val="Cong baj 2x1,5"/>
      <sheetName val="FUONDER TAN UYEN T12"/>
      <sheetName val=" CHIEU XA  T01"/>
      <sheetName val="ANH KHANH DONG NAI T12 (2)"/>
      <sheetName val="XANG DAU K5"/>
      <sheetName val="ANH HAI T01"/>
      <sheetName val="NAVITRAN T1"/>
      <sheetName val="VAN PHU T01"/>
      <sheetName val="TO 141"/>
      <sheetName val="Cong ban 1,5_x0013_?"/>
      <sheetName val="Op?mai 280"/>
      <sheetName val="chieud_x0005_???"/>
      <sheetName val="Op mai 2_x000c_?"/>
      <sheetName val="?bÑi_x0003_????²r_x0013_?"/>
      <sheetName val="?_x000f_???½"/>
      <sheetName val="??²r"/>
      <sheetName val="?????M pc_x0006_??CamPh??"/>
      <sheetName val="?_x000d_???âO"/>
      <sheetName val="Cong ban 1,5„—_x0013_?"/>
      <sheetName val="??"/>
      <sheetName val="gia x? may"/>
      <sheetName val="⁋㌱Ա?䭔㌱س?䭔ㄠㄴ_x0006_牴湯⁧琠湯౧?杮楨搠湩⵨偃_x0006_匀敨瑥"/>
      <sheetName val="t01.06"/>
      <sheetName val="DUONG BDT 11  823282ms Hao"/>
      <sheetName val="CKTANDINHT1 782346 Huong (2)"/>
      <sheetName val="UNZAT01743972- Phuong(vp) (2)"/>
      <sheetName val="LONGVANT12 759469 Ms Van (2)"/>
      <sheetName val="Ho la "/>
      <sheetName val="K,uon' ph5"/>
      <sheetName val="_x000c_an #an"/>
      <sheetName val="C/c t)eu"/>
      <sheetName val="Bi%n bao"/>
      <sheetName val="Ran("/>
      <sheetName val="_x0014_ong hop_x0011_48-1"/>
      <sheetName val="Cong &quot;an 0,7x0,7"/>
      <sheetName val="Co.g b!n 0,8x0,8"/>
      <sheetName val="Con' ba. 1x1"/>
      <sheetName val="_x0003_ong ban 1x1,2"/>
      <sheetName val="baocaochi.h(q5i1.05) (DC)"/>
      <sheetName val="C4ulu/ngq.1.05"/>
      <sheetName val="_x0002_ANG PHA_x000e_ BO qui1.05(DC)"/>
      <sheetName val="B_x0001_NG PHAN BO quiII.05"/>
      <sheetName val="⁋㌱Ա_x0000_䭔㌱س_x0000_䭔ㄠㄴ_x0006_牴湯⁧琠湯౧_x0000_杮楨搠湩⵨偃_x0006_匀頀ᎆ"/>
      <sheetName val="_x000d_â_x0005__x0000_"/>
      <sheetName val="_x0000__x000a__x0000__x0000__x0000_âO"/>
      <sheetName val="_x000c__x0000__x0000__x0000__x0000__x0000__x0000__x0000__x000a__x0000__x0000__x0000_"/>
      <sheetName val="_x0000__x000a__x0000__x0000__x0000_âOŽ"/>
      <sheetName val="HNI"/>
      <sheetName val="DC2@ï4"/>
      <sheetName val="Tong hop$Op mai"/>
      <sheetName val="bÑi_x0003_"/>
      <sheetName val="???????-BLDG"/>
      <sheetName val="⁋㌱Ա_x0000_䭔㌱س_x0000_䭔ㄠㄴ_x0006_牴湯⁧琠湯౧_x0000_杮楨搠湩⵨偃_x0006_匀䈀ᅪ"/>
      <sheetName val="Temp"/>
      <sheetName val="⁋㌱Ա_x0000_䭔㌱س_x0000_䭔ㄠㄴ_x0006_牴湯⁧琠湯౧_x0000_杮楨搠湩⵨偃_x0006_匀렀቟"/>
      <sheetName val="I_x0005__x0000__x0000_"/>
      <sheetName val="chie԰_x0000__x0000__x0000_Ȁ_x0000_"/>
      <sheetName val="Tong hopQ48­1"/>
      <sheetName val="nam2004"/>
      <sheetName val="CDKTJT03"/>
      <sheetName val="Tong hnp QL47"/>
      <sheetName val="Thue NK"/>
      <sheetName val="Hang NK"/>
      <sheetName val="Jet1- CP 32"/>
      <sheetName val="Jet2- Binh Minh 01"/>
      <sheetName val="Jet3"/>
      <sheetName val="Jet4"/>
      <sheetName val="Jet5"/>
      <sheetName val="Jet6"/>
      <sheetName val="Jet7"/>
      <sheetName val="Jet8"/>
      <sheetName val="Jet9"/>
      <sheetName val="GS08)B.hµng"/>
      <sheetName val="⁋㌱Ա_x0000_䭔㌱س_x0000_䭔ㄠㄴ_x0006_牴湯⁧琠湯౧_x0000_杮楨搠湩⵨偃_x0006_匀︀ᇕ"/>
      <sheetName val="XXXXX_XX"/>
      <sheetName val="PNT_QUO"/>
      <sheetName val="PNghiÖm VL"/>
      <sheetName val="Tong hop xuat kho nvl"/>
      <sheetName val="Xuat kho"/>
      <sheetName val="Tong hop so lieu tai nhap kho"/>
      <sheetName val="tai nhap kho"/>
      <sheetName val="Nhap kho"/>
      <sheetName val="Tong ket nhap kho"/>
      <sheetName val="Tong ket"/>
      <sheetName val="cac ma can huy"/>
      <sheetName val="Hang hong"/>
      <sheetName val="Tham khao"/>
      <sheetName val="hang khong co packing"/>
      <sheetName val="01"/>
      <sheetName val="02"/>
      <sheetName val="03"/>
      <sheetName val="04"/>
      <sheetName val="05"/>
      <sheetName val="07"/>
      <sheetName val="08"/>
      <sheetName val="Dhp+d"/>
      <sheetName val="DC0#"/>
      <sheetName val="_x000f_p m!i 284"/>
      <sheetName val="AA"/>
      <sheetName val="chieud"/>
      <sheetName val="Tong hop ၑL48 - 2"/>
      <sheetName val="Jet10"/>
      <sheetName val="Jet11"/>
      <sheetName val="Diesel1"/>
      <sheetName val="Diesel2"/>
      <sheetName val="Diezel3"/>
      <sheetName val="Mogas1"/>
      <sheetName val="Mogas2"/>
      <sheetName val="Mogas3"/>
      <sheetName val="_x0000__x000f__x0000__x0000__x0000__x0005__x0000__x0000_"/>
      <sheetName val="_x0000_۸ܪ࢈ܪ_x0000_"/>
      <sheetName val="Chi tiet"/>
      <sheetName val="HHQ2"/>
      <sheetName val="Quy I"/>
      <sheetName val="PTPQIII"/>
      <sheetName val="QuyIII"/>
      <sheetName val="Quy II"/>
      <sheetName val="Q.IV"/>
      <sheetName val="PTPQIV"/>
      <sheetName val="6TDN"/>
      <sheetName val="PTP"/>
      <sheetName val="PTPQII"/>
      <sheetName val="S2_x0000__x0000_1"/>
      <sheetName val="DGh"/>
      <sheetName val="tra-vat-lieu"/>
      <sheetName val="DG("/>
      <sheetName val="bÑi_x0003_?²r_x0013_?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XXXXXXXF"/>
      <sheetName val="XXXXXXXG"/>
      <sheetName val="XXXXXXXH"/>
      <sheetName val="XXXXXXXI"/>
      <sheetName val="XXXXXXXJ"/>
      <sheetName val="XXXXXXXK"/>
      <sheetName val="XXXXXXXL"/>
      <sheetName val="XXXXXXXM"/>
      <sheetName val="XXXXXXXN"/>
      <sheetName val="XXXXXXXO"/>
      <sheetName val="XXXXXXXP"/>
      <sheetName val="XXXXXXXQ"/>
      <sheetName val="XXXXXXXR"/>
      <sheetName val="XXXXXXXS"/>
      <sheetName val="XXXXXXXT"/>
      <sheetName val="XXXXXXXU"/>
      <sheetName val="XXXXXXXV"/>
      <sheetName val="XXXXXXXW"/>
      <sheetName val="XXXXXXXY"/>
      <sheetName val="XXXXXXXZ"/>
      <sheetName val="XXXXXX0X"/>
      <sheetName val="XXXXXX00"/>
      <sheetName val="XXXXXX01"/>
      <sheetName val="XXXXXX02"/>
      <sheetName val="XXXXXX03"/>
      <sheetName val="XXXXXX04"/>
      <sheetName val="XXXXXX05"/>
      <sheetName val="XXXXXX06"/>
      <sheetName val="XXXXXX07"/>
      <sheetName val="Du lich"/>
      <sheetName val="XXXXXX08"/>
      <sheetName val="XXXXXX09"/>
      <sheetName val="XXXXXX0A"/>
      <sheetName val="XXXXXX0B"/>
      <sheetName val="XXXXXX0C"/>
      <sheetName val="XXXXXX0D"/>
      <sheetName val="XXXXXX0E"/>
      <sheetName val="XXXXXX0F"/>
      <sheetName val="XXXXXX0G"/>
      <sheetName val="TH Ky Afh"/>
      <sheetName val="KHTS_x0000__x000d_2"/>
      <sheetName val="_x0000__x000f__x0000__x0000__x0000_‚竈_x0013_"/>
      <sheetName val="⁋㌱Ա_x0000_䭔㌱س_x0000_䭔ㄠㄴ_x0006_牴湯⁧琠湯౧_x0000_杮楨搠湩⵨偃_x0006_匀저፺"/>
      <sheetName val="⁋㌱Ա_x0000_䭔㌱س_x0000_䭔ㄠㄴ_x0006_牴湯⁧琠湯౧_x0000_杮楨搠湩⵨偃_x0006_匀㠀ᎍ"/>
      <sheetName val="_x0000__x000f__x0000__x0000__x0000_‚헾】"/>
      <sheetName val="⁋㌱Ա_x0000_䭔㌱س_x0000_䭔ㄠㄴ_x0006_牴湯⁧琠湯౧_x0000_杮楨搠湩⵨偃_x0006_匀栀▆"/>
      <sheetName val="⁋㌱Ա_x0000_䭔㌱س_x0000_䭔ㄠㄴ_x0006_牴湯⁧琠湯౧_x0000_杮楨搠湩⵨偃_x0006_匀╿"/>
      <sheetName val="bÑi_x0003__x0000_²r_x0013_"/>
      <sheetName val="bÑi_x0003__x0000_²r_x0013_("/>
      <sheetName val="_x0000__x000f__x0000__x0000__x0000_‚眨,"/>
      <sheetName val="_x0000__x000f__x0000__x0000__x0000_‚禈."/>
      <sheetName val="gìIÏÝ_x001c_齘_x0013_龜저ងఀ"/>
      <sheetName val="_x0000__x000f__x0000__x0000__x0000_‚稸1"/>
      <sheetName val="gìIÏÝ_x001c_齘_x0013_龜저ᥲఀ"/>
      <sheetName val="CDÕTKT2002"/>
      <sheetName val="⁋㌱Ա_x0000_䭔㌱س_x0000_䭔ㄠㄴ_x0006_牴湯⁧琠湯౧_x0000_杮楨搠湩⵨偃_x0006_匀԰_x0000_"/>
      <sheetName val="⁋㌱Ա_x0000_䭔㌱س_x0000_䭔ㄠㄴ_x0006_牴湯⁧琠湯౧_x0000_杮楨搠湩⵨偃_x0006_匀ࠀ╵"/>
      <sheetName val="⁋㌱Ա_x0000_䭔㌱س_x0000_䭔ㄠㄴ_x0006_牴湯⁧琠湯౧_x0000_杮楨搠湩⵨偃_x0006_匀렀፶"/>
      <sheetName val="⁋㌱Ա_x0000_䭔㌱س_x0000_䭔ㄠㄴ_x0006_牴湯⁧琠湯౧_x0000_杮楨搠湩⵨偃_x0006_匀㠀Ẅ"/>
      <sheetName val="⁋㌱Ա_x0000_䭔㌱س_x0000_䭔ㄠㄴ_x0006_牴湯⁧琠湯౧_x0000_杮楨搠湩⵨偃_x0006_匀᥸"/>
      <sheetName val="⁋㌱Ա_x0000_䭔㌱س_x0000_䭔ㄠㄴ_x0006_牴湯⁧琠湯౧_x0000_杮楨搠湩⵨偃_x0006_匀栀ṵ"/>
      <sheetName val="⁋㌱Ա_x0000_䭔㌱س_x0000_䭔ㄠㄴ_x0006_牴湯⁧琠湯౧_x0000_杮楨搠湩⵨偃_x0006_匀︀㗕"/>
      <sheetName val="⁋㌱Ա_x0000_䭔㌱س_x0000_䭔ㄠㄴ_x0006_牴湯⁧琠湯౧_x0000_杮楨搠湩⵨偃_x0006_匀렀⪈"/>
      <sheetName val="⁋㌱Ա_x0000_䭔㌱س_x0000_䭔ㄠㄴ_x0006_牴湯⁧琠湯౧_x0000_杮楨搠湩⵨偃_x0006_匀⠀⩶"/>
      <sheetName val="⁋㌱Ա_x0000_䭔㌱س_x0000_䭔ㄠㄴ_x0006_牴湯⁧琠湯౧_x0000_杮楨搠湩⵨偃_x0006_匀⎅"/>
      <sheetName val="⁋㌱Ա_x0000_䭔㌱س_x0000_䭔ㄠㄴ_x0006_牴湯⁧琠湯౧_x0000_杮楨搠湩⵨偃_x0006_匀᠀⍺"/>
      <sheetName val="⁋㌱Ա_x0000_䭔㌱س_x0000_䭔ㄠㄴ_x0006_牴湯⁧琠湯౧_x0000_杮楨搠湩⵨偃_x0006_匀ࠀ⩷"/>
      <sheetName val="[PNT-P3.xls]XXXXX\XX"/>
      <sheetName val="[PNT-P3.xls]C/c t)eu"/>
      <sheetName val="[PNT-P3.xls]C4ulu/ngq.1.05"/>
      <sheetName val="T±1 "/>
      <sheetName val="411"/>
      <sheetName val="632"/>
      <sheetName val="333"/>
      <sheetName val="1uÝ1"/>
      <sheetName val="LuÞ_x0016_gT2"/>
      <sheetName val="luongt_x0000_ang12"/>
      <sheetName val="FORM (c"/>
      <sheetName val="02.05.07"/>
      <sheetName val="03.05.07"/>
      <sheetName val="04.05.07"/>
      <sheetName val="05.05.07"/>
      <sheetName val="06.05.07"/>
      <sheetName val="07.05.07"/>
      <sheetName val="08.05.07"/>
      <sheetName val="09.05.07"/>
      <sheetName val="Ther cao "/>
      <sheetName val="152"/>
      <sheetName val="111"/>
      <sheetName val="156"/>
      <sheetName val="So NVL"/>
      <sheetName val="511"/>
      <sheetName val="Nhat ký chung"/>
      <sheetName val="So 131"/>
      <sheetName val="So 331"/>
      <sheetName val="So 133"/>
      <sheetName val="So 3331"/>
      <sheetName val="So 334"/>
      <sheetName val="So 911"/>
      <sheetName val="So 421"/>
      <sheetName val="241"/>
      <sheetName val="642"/>
      <sheetName val="[PNT-P3.xls?KQKDKT'04-1"/>
      <sheetName val="CV di ngoai tone (2)"/>
      <sheetName val="[PNT-P3.xlsMMatduong"/>
      <sheetName val="???_x0000_???_x0000_???_x0006_??????_x0000_??????_x0006_???"/>
      <sheetName val="_x0000__x000f__x0000_︀ᇕ԰_x0000_缀"/>
      <sheetName val="[PNT-P3.xlsѝKQKDKTﴀ셅u淪洂"/>
      <sheetName val="GS09-chi TM"/>
      <sheetName val="TK33313"/>
      <sheetName val="UK 911"/>
      <sheetName val="CEPS1"/>
      <sheetName val="Km285"/>
      <sheetName val="p"/>
      <sheetName val="KHTS"/>
      <sheetName val="co_x0005__x0000__x0000__x0000_"/>
      <sheetName val="Tong hop Mctduong"/>
      <sheetName val="KHTS?_x000d_2"/>
      <sheetName val="GO THUAN AN T 01 784026 (2)"/>
      <sheetName val="COMPOSIITE SAI SON T 1(2)"/>
      <sheetName val="PEMARAT01 (2)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 refreshError="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/>
      <sheetData sheetId="61" refreshError="1"/>
      <sheetData sheetId="62" refreshError="1"/>
      <sheetData sheetId="63" refreshError="1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 refreshError="1"/>
      <sheetData sheetId="86" refreshError="1"/>
      <sheetData sheetId="87" refreshError="1"/>
      <sheetData sheetId="88" refreshError="1"/>
      <sheetData sheetId="89" refreshError="1"/>
      <sheetData sheetId="90" refreshError="1"/>
      <sheetData sheetId="91" refreshError="1"/>
      <sheetData sheetId="92" refreshError="1"/>
      <sheetData sheetId="93" refreshError="1"/>
      <sheetData sheetId="94" refreshError="1"/>
      <sheetData sheetId="95" refreshError="1"/>
      <sheetData sheetId="96" refreshError="1"/>
      <sheetData sheetId="97" refreshError="1"/>
      <sheetData sheetId="98" refreshError="1"/>
      <sheetData sheetId="99" refreshError="1"/>
      <sheetData sheetId="100" refreshError="1"/>
      <sheetData sheetId="101" refreshError="1"/>
      <sheetData sheetId="102" refreshError="1"/>
      <sheetData sheetId="103" refreshError="1"/>
      <sheetData sheetId="104"/>
      <sheetData sheetId="105"/>
      <sheetData sheetId="106" refreshError="1"/>
      <sheetData sheetId="107" refreshError="1"/>
      <sheetData sheetId="108" refreshError="1"/>
      <sheetData sheetId="109" refreshError="1"/>
      <sheetData sheetId="110" refreshError="1"/>
      <sheetData sheetId="111" refreshError="1"/>
      <sheetData sheetId="112" refreshError="1"/>
      <sheetData sheetId="113" refreshError="1"/>
      <sheetData sheetId="114" refreshError="1"/>
      <sheetData sheetId="115" refreshError="1"/>
      <sheetData sheetId="116" refreshError="1"/>
      <sheetData sheetId="117" refreshError="1"/>
      <sheetData sheetId="118" refreshError="1"/>
      <sheetData sheetId="119" refreshError="1"/>
      <sheetData sheetId="120" refreshError="1"/>
      <sheetData sheetId="121" refreshError="1"/>
      <sheetData sheetId="122" refreshError="1"/>
      <sheetData sheetId="123" refreshError="1"/>
      <sheetData sheetId="124" refreshError="1"/>
      <sheetData sheetId="125" refreshError="1"/>
      <sheetData sheetId="126" refreshError="1"/>
      <sheetData sheetId="127" refreshError="1"/>
      <sheetData sheetId="128" refreshError="1"/>
      <sheetData sheetId="129" refreshError="1"/>
      <sheetData sheetId="130" refreshError="1"/>
      <sheetData sheetId="131" refreshError="1"/>
      <sheetData sheetId="132"/>
      <sheetData sheetId="133"/>
      <sheetData sheetId="134"/>
      <sheetData sheetId="135"/>
      <sheetData sheetId="136"/>
      <sheetData sheetId="137"/>
      <sheetData sheetId="138"/>
      <sheetData sheetId="139"/>
      <sheetData sheetId="140"/>
      <sheetData sheetId="141"/>
      <sheetData sheetId="142"/>
      <sheetData sheetId="143"/>
      <sheetData sheetId="144"/>
      <sheetData sheetId="145"/>
      <sheetData sheetId="146"/>
      <sheetData sheetId="147"/>
      <sheetData sheetId="148" refreshError="1"/>
      <sheetData sheetId="149" refreshError="1"/>
      <sheetData sheetId="150" refreshError="1"/>
      <sheetData sheetId="151" refreshError="1"/>
      <sheetData sheetId="152" refreshError="1"/>
      <sheetData sheetId="153" refreshError="1"/>
      <sheetData sheetId="154" refreshError="1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 refreshError="1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 refreshError="1"/>
      <sheetData sheetId="198" refreshError="1"/>
      <sheetData sheetId="199" refreshError="1"/>
      <sheetData sheetId="200" refreshError="1"/>
      <sheetData sheetId="201" refreshError="1"/>
      <sheetData sheetId="202" refreshError="1"/>
      <sheetData sheetId="203" refreshError="1"/>
      <sheetData sheetId="204" refreshError="1"/>
      <sheetData sheetId="205" refreshError="1"/>
      <sheetData sheetId="206"/>
      <sheetData sheetId="207"/>
      <sheetData sheetId="208"/>
      <sheetData sheetId="209"/>
      <sheetData sheetId="210"/>
      <sheetData sheetId="211"/>
      <sheetData sheetId="212" refreshError="1"/>
      <sheetData sheetId="213" refreshError="1"/>
      <sheetData sheetId="214" refreshError="1"/>
      <sheetData sheetId="215" refreshError="1"/>
      <sheetData sheetId="216" refreshError="1"/>
      <sheetData sheetId="217" refreshError="1"/>
      <sheetData sheetId="218"/>
      <sheetData sheetId="219"/>
      <sheetData sheetId="220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 refreshError="1"/>
      <sheetData sheetId="238" refreshError="1"/>
      <sheetData sheetId="239" refreshError="1"/>
      <sheetData sheetId="240" refreshError="1"/>
      <sheetData sheetId="241" refreshError="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/>
      <sheetData sheetId="270"/>
      <sheetData sheetId="271"/>
      <sheetData sheetId="272"/>
      <sheetData sheetId="273"/>
      <sheetData sheetId="274"/>
      <sheetData sheetId="275"/>
      <sheetData sheetId="276"/>
      <sheetData sheetId="277"/>
      <sheetData sheetId="278"/>
      <sheetData sheetId="279"/>
      <sheetData sheetId="280"/>
      <sheetData sheetId="281"/>
      <sheetData sheetId="282"/>
      <sheetData sheetId="283"/>
      <sheetData sheetId="284"/>
      <sheetData sheetId="285"/>
      <sheetData sheetId="286"/>
      <sheetData sheetId="287"/>
      <sheetData sheetId="288"/>
      <sheetData sheetId="289"/>
      <sheetData sheetId="290"/>
      <sheetData sheetId="291"/>
      <sheetData sheetId="292"/>
      <sheetData sheetId="293"/>
      <sheetData sheetId="294"/>
      <sheetData sheetId="295"/>
      <sheetData sheetId="296"/>
      <sheetData sheetId="297"/>
      <sheetData sheetId="298"/>
      <sheetData sheetId="299"/>
      <sheetData sheetId="300"/>
      <sheetData sheetId="301"/>
      <sheetData sheetId="302"/>
      <sheetData sheetId="303"/>
      <sheetData sheetId="304"/>
      <sheetData sheetId="305"/>
      <sheetData sheetId="306"/>
      <sheetData sheetId="307"/>
      <sheetData sheetId="308"/>
      <sheetData sheetId="309"/>
      <sheetData sheetId="310"/>
      <sheetData sheetId="311"/>
      <sheetData sheetId="312"/>
      <sheetData sheetId="313"/>
      <sheetData sheetId="314"/>
      <sheetData sheetId="315" refreshError="1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 refreshError="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 refreshError="1"/>
      <sheetData sheetId="341" refreshError="1"/>
      <sheetData sheetId="342" refreshError="1"/>
      <sheetData sheetId="343" refreshError="1"/>
      <sheetData sheetId="344" refreshError="1"/>
      <sheetData sheetId="345" refreshError="1"/>
      <sheetData sheetId="346" refreshError="1"/>
      <sheetData sheetId="347" refreshError="1"/>
      <sheetData sheetId="348" refreshError="1"/>
      <sheetData sheetId="349" refreshError="1"/>
      <sheetData sheetId="350" refreshError="1"/>
      <sheetData sheetId="351" refreshError="1"/>
      <sheetData sheetId="352" refreshError="1"/>
      <sheetData sheetId="353" refreshError="1"/>
      <sheetData sheetId="354" refreshError="1"/>
      <sheetData sheetId="355" refreshError="1"/>
      <sheetData sheetId="356" refreshError="1"/>
      <sheetData sheetId="357" refreshError="1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 refreshError="1"/>
      <sheetData sheetId="369" refreshError="1"/>
      <sheetData sheetId="370" refreshError="1"/>
      <sheetData sheetId="371" refreshError="1"/>
      <sheetData sheetId="372" refreshError="1"/>
      <sheetData sheetId="373" refreshError="1"/>
      <sheetData sheetId="374" refreshError="1"/>
      <sheetData sheetId="375" refreshError="1"/>
      <sheetData sheetId="376"/>
      <sheetData sheetId="377"/>
      <sheetData sheetId="378"/>
      <sheetData sheetId="379"/>
      <sheetData sheetId="380"/>
      <sheetData sheetId="381"/>
      <sheetData sheetId="382"/>
      <sheetData sheetId="383" refreshError="1"/>
      <sheetData sheetId="384"/>
      <sheetData sheetId="385"/>
      <sheetData sheetId="386"/>
      <sheetData sheetId="387"/>
      <sheetData sheetId="388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 refreshError="1"/>
      <sheetData sheetId="402" refreshError="1"/>
      <sheetData sheetId="403" refreshError="1"/>
      <sheetData sheetId="404" refreshError="1"/>
      <sheetData sheetId="405"/>
      <sheetData sheetId="406"/>
      <sheetData sheetId="407"/>
      <sheetData sheetId="408"/>
      <sheetData sheetId="409"/>
      <sheetData sheetId="410"/>
      <sheetData sheetId="411"/>
      <sheetData sheetId="412"/>
      <sheetData sheetId="413" refreshError="1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 refreshError="1"/>
      <sheetData sheetId="424" refreshError="1"/>
      <sheetData sheetId="425" refreshError="1"/>
      <sheetData sheetId="426" refreshError="1"/>
      <sheetData sheetId="427" refreshError="1"/>
      <sheetData sheetId="428" refreshError="1"/>
      <sheetData sheetId="429" refreshError="1"/>
      <sheetData sheetId="430"/>
      <sheetData sheetId="431"/>
      <sheetData sheetId="432" refreshError="1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/>
      <sheetData sheetId="451"/>
      <sheetData sheetId="452"/>
      <sheetData sheetId="453"/>
      <sheetData sheetId="454"/>
      <sheetData sheetId="455"/>
      <sheetData sheetId="456"/>
      <sheetData sheetId="457"/>
      <sheetData sheetId="458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/>
      <sheetData sheetId="465" refreshError="1"/>
      <sheetData sheetId="466" refreshError="1"/>
      <sheetData sheetId="467" refreshError="1"/>
      <sheetData sheetId="468"/>
      <sheetData sheetId="469"/>
      <sheetData sheetId="470" refreshError="1"/>
      <sheetData sheetId="471"/>
      <sheetData sheetId="472"/>
      <sheetData sheetId="473"/>
      <sheetData sheetId="474"/>
      <sheetData sheetId="475" refreshError="1"/>
      <sheetData sheetId="476" refreshError="1"/>
      <sheetData sheetId="477" refreshError="1"/>
      <sheetData sheetId="478" refreshError="1"/>
      <sheetData sheetId="479" refreshError="1"/>
      <sheetData sheetId="480" refreshError="1"/>
      <sheetData sheetId="481" refreshError="1"/>
      <sheetData sheetId="482" refreshError="1"/>
      <sheetData sheetId="483"/>
      <sheetData sheetId="484" refreshError="1"/>
      <sheetData sheetId="485"/>
      <sheetData sheetId="486" refreshError="1"/>
      <sheetData sheetId="487"/>
      <sheetData sheetId="488"/>
      <sheetData sheetId="489"/>
      <sheetData sheetId="490" refreshError="1"/>
      <sheetData sheetId="491"/>
      <sheetData sheetId="492"/>
      <sheetData sheetId="493"/>
      <sheetData sheetId="494"/>
      <sheetData sheetId="495"/>
      <sheetData sheetId="496"/>
      <sheetData sheetId="497"/>
      <sheetData sheetId="498" refreshError="1"/>
      <sheetData sheetId="499"/>
      <sheetData sheetId="500"/>
      <sheetData sheetId="501"/>
      <sheetData sheetId="502"/>
      <sheetData sheetId="503"/>
      <sheetData sheetId="504"/>
      <sheetData sheetId="505"/>
      <sheetData sheetId="506"/>
      <sheetData sheetId="507"/>
      <sheetData sheetId="508"/>
      <sheetData sheetId="509"/>
      <sheetData sheetId="510"/>
      <sheetData sheetId="511"/>
      <sheetData sheetId="512" refreshError="1"/>
      <sheetData sheetId="513"/>
      <sheetData sheetId="514"/>
      <sheetData sheetId="515"/>
      <sheetData sheetId="516"/>
      <sheetData sheetId="517"/>
      <sheetData sheetId="518"/>
      <sheetData sheetId="519"/>
      <sheetData sheetId="520"/>
      <sheetData sheetId="521"/>
      <sheetData sheetId="522"/>
      <sheetData sheetId="523"/>
      <sheetData sheetId="524"/>
      <sheetData sheetId="525"/>
      <sheetData sheetId="526"/>
      <sheetData sheetId="527"/>
      <sheetData sheetId="528"/>
      <sheetData sheetId="529"/>
      <sheetData sheetId="530"/>
      <sheetData sheetId="531"/>
      <sheetData sheetId="532"/>
      <sheetData sheetId="533"/>
      <sheetData sheetId="534"/>
      <sheetData sheetId="535"/>
      <sheetData sheetId="536"/>
      <sheetData sheetId="537"/>
      <sheetData sheetId="538"/>
      <sheetData sheetId="539"/>
      <sheetData sheetId="540"/>
      <sheetData sheetId="541"/>
      <sheetData sheetId="542"/>
      <sheetData sheetId="543"/>
      <sheetData sheetId="544"/>
      <sheetData sheetId="545"/>
      <sheetData sheetId="546"/>
      <sheetData sheetId="547"/>
      <sheetData sheetId="548"/>
      <sheetData sheetId="549"/>
      <sheetData sheetId="550"/>
      <sheetData sheetId="551"/>
      <sheetData sheetId="552"/>
      <sheetData sheetId="553"/>
      <sheetData sheetId="554"/>
      <sheetData sheetId="555"/>
      <sheetData sheetId="556"/>
      <sheetData sheetId="557"/>
      <sheetData sheetId="558"/>
      <sheetData sheetId="559"/>
      <sheetData sheetId="560"/>
      <sheetData sheetId="561"/>
      <sheetData sheetId="562"/>
      <sheetData sheetId="563"/>
      <sheetData sheetId="564"/>
      <sheetData sheetId="565"/>
      <sheetData sheetId="566"/>
      <sheetData sheetId="567"/>
      <sheetData sheetId="568"/>
      <sheetData sheetId="569"/>
      <sheetData sheetId="570"/>
      <sheetData sheetId="571"/>
      <sheetData sheetId="572"/>
      <sheetData sheetId="573"/>
      <sheetData sheetId="574"/>
      <sheetData sheetId="575"/>
      <sheetData sheetId="576"/>
      <sheetData sheetId="577"/>
      <sheetData sheetId="578"/>
      <sheetData sheetId="579"/>
      <sheetData sheetId="580"/>
      <sheetData sheetId="581" refreshError="1"/>
      <sheetData sheetId="582" refreshError="1"/>
      <sheetData sheetId="583"/>
      <sheetData sheetId="584" refreshError="1"/>
      <sheetData sheetId="585" refreshError="1"/>
      <sheetData sheetId="586"/>
      <sheetData sheetId="587" refreshError="1"/>
      <sheetData sheetId="588" refreshError="1"/>
      <sheetData sheetId="589" refreshError="1"/>
      <sheetData sheetId="590" refreshError="1"/>
      <sheetData sheetId="591" refreshError="1"/>
      <sheetData sheetId="592" refreshError="1"/>
      <sheetData sheetId="593" refreshError="1"/>
      <sheetData sheetId="594" refreshError="1"/>
      <sheetData sheetId="595"/>
      <sheetData sheetId="596" refreshError="1"/>
      <sheetData sheetId="597" refreshError="1"/>
      <sheetData sheetId="598" refreshError="1"/>
      <sheetData sheetId="599" refreshError="1"/>
      <sheetData sheetId="600" refreshError="1"/>
      <sheetData sheetId="601" refreshError="1"/>
      <sheetData sheetId="602" refreshError="1"/>
      <sheetData sheetId="603" refreshError="1"/>
      <sheetData sheetId="604" refreshError="1"/>
      <sheetData sheetId="605" refreshError="1"/>
      <sheetData sheetId="606" refreshError="1"/>
      <sheetData sheetId="607" refreshError="1"/>
      <sheetData sheetId="608" refreshError="1"/>
      <sheetData sheetId="609" refreshError="1"/>
      <sheetData sheetId="610" refreshError="1"/>
      <sheetData sheetId="611"/>
      <sheetData sheetId="612"/>
      <sheetData sheetId="613"/>
      <sheetData sheetId="614"/>
      <sheetData sheetId="615"/>
      <sheetData sheetId="616"/>
      <sheetData sheetId="617" refreshError="1"/>
      <sheetData sheetId="618" refreshError="1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/>
      <sheetData sheetId="636"/>
      <sheetData sheetId="637"/>
      <sheetData sheetId="638"/>
      <sheetData sheetId="639"/>
      <sheetData sheetId="640"/>
      <sheetData sheetId="641"/>
      <sheetData sheetId="642"/>
      <sheetData sheetId="643"/>
      <sheetData sheetId="644"/>
      <sheetData sheetId="645"/>
      <sheetData sheetId="646"/>
      <sheetData sheetId="647"/>
      <sheetData sheetId="648"/>
      <sheetData sheetId="649"/>
      <sheetData sheetId="650"/>
      <sheetData sheetId="651"/>
      <sheetData sheetId="652"/>
      <sheetData sheetId="653"/>
      <sheetData sheetId="654"/>
      <sheetData sheetId="655"/>
      <sheetData sheetId="656"/>
      <sheetData sheetId="657"/>
      <sheetData sheetId="658"/>
      <sheetData sheetId="659"/>
      <sheetData sheetId="660"/>
      <sheetData sheetId="661"/>
      <sheetData sheetId="662"/>
      <sheetData sheetId="663"/>
      <sheetData sheetId="664"/>
      <sheetData sheetId="665"/>
      <sheetData sheetId="666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/>
      <sheetData sheetId="674"/>
      <sheetData sheetId="675"/>
      <sheetData sheetId="676"/>
      <sheetData sheetId="677"/>
      <sheetData sheetId="678"/>
      <sheetData sheetId="679"/>
      <sheetData sheetId="680"/>
      <sheetData sheetId="681"/>
      <sheetData sheetId="682" refreshError="1"/>
      <sheetData sheetId="683"/>
      <sheetData sheetId="684"/>
      <sheetData sheetId="685"/>
      <sheetData sheetId="686"/>
      <sheetData sheetId="687"/>
      <sheetData sheetId="688"/>
      <sheetData sheetId="689" refreshError="1"/>
      <sheetData sheetId="690" refreshError="1"/>
      <sheetData sheetId="691" refreshError="1"/>
      <sheetData sheetId="692" refreshError="1"/>
      <sheetData sheetId="693" refreshError="1"/>
      <sheetData sheetId="694" refreshError="1"/>
      <sheetData sheetId="695"/>
      <sheetData sheetId="696" refreshError="1"/>
      <sheetData sheetId="697" refreshError="1"/>
      <sheetData sheetId="698" refreshError="1"/>
      <sheetData sheetId="699" refreshError="1"/>
      <sheetData sheetId="700" refreshError="1"/>
      <sheetData sheetId="701"/>
      <sheetData sheetId="702" refreshError="1"/>
      <sheetData sheetId="703" refreshError="1"/>
      <sheetData sheetId="704" refreshError="1"/>
      <sheetData sheetId="705" refreshError="1"/>
      <sheetData sheetId="706" refreshError="1"/>
      <sheetData sheetId="707"/>
      <sheetData sheetId="708" refreshError="1"/>
      <sheetData sheetId="709" refreshError="1"/>
      <sheetData sheetId="710" refreshError="1"/>
      <sheetData sheetId="711" refreshError="1"/>
      <sheetData sheetId="712"/>
      <sheetData sheetId="713" refreshError="1"/>
      <sheetData sheetId="714"/>
      <sheetData sheetId="715"/>
      <sheetData sheetId="716" refreshError="1"/>
      <sheetData sheetId="717" refreshError="1"/>
      <sheetData sheetId="718" refreshError="1"/>
      <sheetData sheetId="719" refreshError="1"/>
      <sheetData sheetId="720" refreshError="1"/>
      <sheetData sheetId="721" refreshError="1"/>
      <sheetData sheetId="722" refreshError="1"/>
      <sheetData sheetId="723" refreshError="1"/>
      <sheetData sheetId="724" refreshError="1"/>
      <sheetData sheetId="725"/>
      <sheetData sheetId="726" refreshError="1"/>
      <sheetData sheetId="727" refreshError="1"/>
      <sheetData sheetId="728" refreshError="1"/>
      <sheetData sheetId="729" refreshError="1"/>
      <sheetData sheetId="730" refreshError="1"/>
      <sheetData sheetId="731" refreshError="1"/>
      <sheetData sheetId="732" refreshError="1"/>
      <sheetData sheetId="733" refreshError="1"/>
      <sheetData sheetId="734" refreshError="1"/>
      <sheetData sheetId="735" refreshError="1"/>
      <sheetData sheetId="736" refreshError="1"/>
      <sheetData sheetId="737" refreshError="1"/>
      <sheetData sheetId="738" refreshError="1"/>
      <sheetData sheetId="739" refreshError="1"/>
      <sheetData sheetId="740" refreshError="1"/>
      <sheetData sheetId="741" refreshError="1"/>
      <sheetData sheetId="742" refreshError="1"/>
      <sheetData sheetId="743" refreshError="1"/>
      <sheetData sheetId="744" refreshError="1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/>
      <sheetData sheetId="753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 refreshError="1"/>
      <sheetData sheetId="778" refreshError="1"/>
      <sheetData sheetId="779" refreshError="1"/>
      <sheetData sheetId="780" refreshError="1"/>
      <sheetData sheetId="781" refreshError="1"/>
      <sheetData sheetId="782" refreshError="1"/>
      <sheetData sheetId="783" refreshError="1"/>
      <sheetData sheetId="784" refreshError="1"/>
      <sheetData sheetId="785" refreshError="1"/>
      <sheetData sheetId="786" refreshError="1"/>
      <sheetData sheetId="787" refreshError="1"/>
      <sheetData sheetId="788" refreshError="1"/>
      <sheetData sheetId="789" refreshError="1"/>
      <sheetData sheetId="790" refreshError="1"/>
      <sheetData sheetId="791" refreshError="1"/>
      <sheetData sheetId="792" refreshError="1"/>
      <sheetData sheetId="793" refreshError="1"/>
      <sheetData sheetId="794" refreshError="1"/>
      <sheetData sheetId="795" refreshError="1"/>
      <sheetData sheetId="796" refreshError="1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 refreshError="1"/>
      <sheetData sheetId="805" refreshError="1"/>
      <sheetData sheetId="806" refreshError="1"/>
      <sheetData sheetId="807" refreshError="1"/>
      <sheetData sheetId="808" refreshError="1"/>
      <sheetData sheetId="809" refreshError="1"/>
      <sheetData sheetId="810" refreshError="1"/>
      <sheetData sheetId="811" refreshError="1"/>
      <sheetData sheetId="812" refreshError="1"/>
      <sheetData sheetId="813" refreshError="1"/>
      <sheetData sheetId="814" refreshError="1"/>
      <sheetData sheetId="815" refreshError="1"/>
      <sheetData sheetId="816" refreshError="1"/>
      <sheetData sheetId="817" refreshError="1"/>
      <sheetData sheetId="818" refreshError="1"/>
      <sheetData sheetId="819" refreshError="1"/>
      <sheetData sheetId="820" refreshError="1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 refreshError="1"/>
      <sheetData sheetId="837" refreshError="1"/>
      <sheetData sheetId="838" refreshError="1"/>
      <sheetData sheetId="839" refreshError="1"/>
      <sheetData sheetId="840" refreshError="1"/>
      <sheetData sheetId="841" refreshError="1"/>
      <sheetData sheetId="842" refreshError="1"/>
      <sheetData sheetId="843" refreshError="1"/>
      <sheetData sheetId="844" refreshError="1"/>
      <sheetData sheetId="845" refreshError="1"/>
      <sheetData sheetId="846" refreshError="1"/>
      <sheetData sheetId="847" refreshError="1"/>
      <sheetData sheetId="848" refreshError="1"/>
      <sheetData sheetId="849" refreshError="1"/>
      <sheetData sheetId="850"/>
      <sheetData sheetId="851" refreshError="1"/>
      <sheetData sheetId="852" refreshError="1"/>
      <sheetData sheetId="853" refreshError="1"/>
      <sheetData sheetId="854" refreshError="1"/>
      <sheetData sheetId="855" refreshError="1"/>
      <sheetData sheetId="856" refreshError="1"/>
      <sheetData sheetId="857" refreshError="1"/>
      <sheetData sheetId="858" refreshError="1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 refreshError="1"/>
      <sheetData sheetId="884" refreshError="1"/>
      <sheetData sheetId="885" refreshError="1"/>
      <sheetData sheetId="886" refreshError="1"/>
      <sheetData sheetId="887" refreshError="1"/>
      <sheetData sheetId="888" refreshError="1"/>
      <sheetData sheetId="889" refreshError="1"/>
      <sheetData sheetId="890" refreshError="1"/>
      <sheetData sheetId="891" refreshError="1"/>
      <sheetData sheetId="892" refreshError="1"/>
      <sheetData sheetId="893" refreshError="1"/>
      <sheetData sheetId="894" refreshError="1"/>
      <sheetData sheetId="895" refreshError="1"/>
      <sheetData sheetId="896" refreshError="1"/>
      <sheetData sheetId="897" refreshError="1"/>
      <sheetData sheetId="898" refreshError="1"/>
      <sheetData sheetId="899" refreshError="1"/>
      <sheetData sheetId="900" refreshError="1"/>
      <sheetData sheetId="901" refreshError="1"/>
      <sheetData sheetId="902" refreshError="1"/>
      <sheetData sheetId="903" refreshError="1"/>
      <sheetData sheetId="904" refreshError="1"/>
      <sheetData sheetId="905" refreshError="1"/>
      <sheetData sheetId="906" refreshError="1"/>
      <sheetData sheetId="907" refreshError="1"/>
      <sheetData sheetId="908" refreshError="1"/>
      <sheetData sheetId="909" refreshError="1"/>
      <sheetData sheetId="910" refreshError="1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 refreshError="1"/>
      <sheetData sheetId="995" refreshError="1"/>
      <sheetData sheetId="996" refreshError="1"/>
    </sheetDataSet>
  </externalBook>
</externalLink>
</file>

<file path=xl/externalLinks/externalLink10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 0"/>
      <sheetName val="PA 1"/>
      <sheetName val="PA 2"/>
      <sheetName val="PA 3"/>
      <sheetName val="PA 4"/>
      <sheetName val="PA 5"/>
      <sheetName val="PA 6"/>
      <sheetName val="PA 7"/>
      <sheetName val="PA 8"/>
      <sheetName val="PA 9"/>
      <sheetName val="PA 10"/>
      <sheetName val="PA 11"/>
      <sheetName val="PA 12"/>
      <sheetName val="PA 13"/>
      <sheetName val="PA 14"/>
      <sheetName val="PA 15"/>
      <sheetName val="PA 16"/>
      <sheetName val="PA 17"/>
    </sheetNames>
    <sheetDataSet>
      <sheetData sheetId="0"/>
      <sheetData sheetId="1" refreshError="1"/>
      <sheetData sheetId="2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TL$-INTER"/>
      <sheetName val="MTL$-TRUNCK-AG"/>
      <sheetName val="MTL$-PRODTANK-UG"/>
      <sheetName val="MTL$-PRODTANK-AG"/>
      <sheetName val="MTL$-JETTY"/>
      <sheetName val="MTL$-TRUNCK-UG"/>
      <sheetName val="XL4Poppy"/>
    </sheetNames>
    <sheetDataSet>
      <sheetData sheetId="0"/>
      <sheetData sheetId="1"/>
      <sheetData sheetId="2"/>
      <sheetData sheetId="3"/>
      <sheetData sheetId="4"/>
      <sheetData sheetId="5"/>
      <sheetData sheetId="6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Sheet2"/>
      <sheetName val="1 HAGIANG"/>
      <sheetName val="2 TUYEN QUANG"/>
      <sheetName val="3 CAOBANG"/>
      <sheetName val="4 LANGSON"/>
      <sheetName val="5 LAOCAI"/>
      <sheetName val="6 YENBAI"/>
      <sheetName val="7 THAI NGUYEN"/>
      <sheetName val="8 BAC CAN"/>
      <sheetName val="9 PHU THO"/>
      <sheetName val="10 VINH PHUC"/>
      <sheetName val="11 BAC GIANG"/>
      <sheetName val="12 BAC NINH"/>
      <sheetName val="13 QUANG NINH"/>
      <sheetName val="14 HOA BINH"/>
      <sheetName val="15 SON LA"/>
      <sheetName val="16 LAI CHAU"/>
      <sheetName val="17 HA NOI"/>
      <sheetName val="18 HAI PHONG"/>
      <sheetName val="19 HAI DUONG"/>
      <sheetName val="20 HUNG YEN"/>
      <sheetName val="21 HA TAY"/>
      <sheetName val="22 THAI BINH"/>
      <sheetName val="23 NAM DINH"/>
      <sheetName val="24 HA NAM"/>
      <sheetName val="25 NINH BINH"/>
      <sheetName val="26 THANH HOA"/>
      <sheetName val="27 NGHE AN"/>
      <sheetName val="28 HA TINH"/>
      <sheetName val="29 QUANG BINH"/>
      <sheetName val="30 QUANG TRI"/>
      <sheetName val="31 THUA THIEN HUE"/>
      <sheetName val="32 TP DA NANG"/>
      <sheetName val="33 QUANG NAM"/>
      <sheetName val="34 QUANG NGAI "/>
      <sheetName val="35 BINH DINH"/>
      <sheetName val="36 PHU YEN"/>
      <sheetName val="37 KHANH HOA"/>
      <sheetName val="38 DAC LAC "/>
      <sheetName val="39 GIA LAI"/>
      <sheetName val="40 KON TUM "/>
      <sheetName val="41 LAM DONG"/>
      <sheetName val="42 TP HO CHI MINH"/>
      <sheetName val="43 DONG NAI"/>
      <sheetName val="44 BINH DUONG"/>
      <sheetName val="45 BINH PHUOC"/>
      <sheetName val="46 TAY NINH"/>
      <sheetName val="47 BA RIA VT"/>
      <sheetName val="48 NINH THUAN"/>
      <sheetName val="49 BINH THUAN "/>
      <sheetName val="50 LONG AN"/>
      <sheetName val="51 TIEN GIANG"/>
      <sheetName val="52 BEN TRE"/>
      <sheetName val="53 TRA VINH"/>
      <sheetName val="54 VINH LONG"/>
      <sheetName val="55 CAN THO"/>
      <sheetName val="56 SOC TRANG"/>
      <sheetName val="57 AN GIANG"/>
      <sheetName val="58 DONG THAP"/>
      <sheetName val="59 KIEN GIANG"/>
      <sheetName val="60 BAC LIEU"/>
      <sheetName val="61 CA MAU"/>
      <sheetName val="Sheet1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>
        <row r="11">
          <cell r="A11">
            <v>2</v>
          </cell>
        </row>
      </sheetData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/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</sheetDataSet>
  </externalBook>
</externalLink>
</file>

<file path=xl/externalLinks/externalLink5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NLTS"/>
      <sheetName val="2.59.1"/>
      <sheetName val="2.1"/>
      <sheetName val="2.2"/>
      <sheetName val="2.3 "/>
      <sheetName val="2.4"/>
      <sheetName val="2.5"/>
      <sheetName val="2.6"/>
      <sheetName val="2.7"/>
      <sheetName val="2.8"/>
      <sheetName val="2.9"/>
      <sheetName val="2.10"/>
      <sheetName val="2.11"/>
      <sheetName val="2.12"/>
      <sheetName val="2.13"/>
      <sheetName val="2.14"/>
      <sheetName val="2.15"/>
      <sheetName val="2.16"/>
      <sheetName val="2.17"/>
      <sheetName val="2.18"/>
      <sheetName val="2.19"/>
      <sheetName val="2.20"/>
      <sheetName val="2.21"/>
      <sheetName val="2.22"/>
      <sheetName val="2.23"/>
      <sheetName val="2.24"/>
      <sheetName val="2.25"/>
      <sheetName val="2.26"/>
      <sheetName val="2.27"/>
      <sheetName val="2.28"/>
      <sheetName val="2.29"/>
      <sheetName val="2.30"/>
      <sheetName val="2.31"/>
      <sheetName val="2.32"/>
      <sheetName val="2.33"/>
      <sheetName val="2.34"/>
      <sheetName val="2.35"/>
      <sheetName val="2.36"/>
      <sheetName val="2.37"/>
      <sheetName val="2.38"/>
      <sheetName val="2.38.1"/>
      <sheetName val="2.38.2"/>
      <sheetName val="2.38.3"/>
      <sheetName val="2.39"/>
      <sheetName val="2.40"/>
      <sheetName val="2.41"/>
      <sheetName val="2.42"/>
      <sheetName val="2.43"/>
      <sheetName val="2.44"/>
      <sheetName val="2.45"/>
      <sheetName val="2.46"/>
      <sheetName val="2.47"/>
      <sheetName val="2.48"/>
      <sheetName val="2.49"/>
      <sheetName val="2.50"/>
      <sheetName val="2.51"/>
      <sheetName val="2.52"/>
      <sheetName val="2.53"/>
      <sheetName val="2.54"/>
      <sheetName val="2.55"/>
      <sheetName val="2.56"/>
      <sheetName val="2.57"/>
      <sheetName val="2.58"/>
      <sheetName val="2.59"/>
      <sheetName val="2.60"/>
      <sheetName val="2.61"/>
      <sheetName val="2.62"/>
      <sheetName val="2.63"/>
      <sheetName val="2.64"/>
      <sheetName val="2.65"/>
      <sheetName val="2.66"/>
      <sheetName val="2.67"/>
      <sheetName val="2.68"/>
      <sheetName val="2.69"/>
      <sheetName val="2.70"/>
      <sheetName val="2.71"/>
      <sheetName val="2.72"/>
      <sheetName val="2.73"/>
      <sheetName val="2.74"/>
      <sheetName val="2.74.1"/>
      <sheetName val="2.90"/>
      <sheetName val="7 THAI NGUYEN"/>
      <sheetName val="MTL$-INTER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/>
      <sheetData sheetId="60"/>
      <sheetData sheetId="61"/>
      <sheetData sheetId="62"/>
      <sheetData sheetId="63"/>
      <sheetData sheetId="64"/>
      <sheetData sheetId="65"/>
      <sheetData sheetId="66"/>
      <sheetData sheetId="67"/>
      <sheetData sheetId="68"/>
      <sheetData sheetId="69"/>
      <sheetData sheetId="70"/>
      <sheetData sheetId="71"/>
      <sheetData sheetId="72"/>
      <sheetData sheetId="73"/>
      <sheetData sheetId="74"/>
      <sheetData sheetId="75"/>
      <sheetData sheetId="76"/>
      <sheetData sheetId="77"/>
      <sheetData sheetId="78"/>
      <sheetData sheetId="79"/>
      <sheetData sheetId="80"/>
      <sheetData sheetId="81" refreshError="1"/>
      <sheetData sheetId="82" refreshError="1"/>
    </sheetDataSet>
  </externalBook>
</externalLink>
</file>

<file path=xl/externalLinks/externalLink6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IBASE"/>
      <sheetName val="Sheet1"/>
      <sheetName val="T3-99"/>
      <sheetName val="T4-99"/>
      <sheetName val="T5-99"/>
      <sheetName val="T6-99"/>
      <sheetName val="T7-99"/>
      <sheetName val="T8-99"/>
      <sheetName val="T9-99"/>
      <sheetName val="T10-99"/>
      <sheetName val="T11-99"/>
      <sheetName val="T12-99"/>
      <sheetName val="CVden ngoai TCT (1)"/>
      <sheetName val="CV den ngoai TCT (2)"/>
      <sheetName val="CV den ngoai TCT (3)"/>
      <sheetName val="QDcua TGD"/>
      <sheetName val="QD cua HDQT"/>
      <sheetName val="QD cua HDQT (2)"/>
      <sheetName val="CV di ngoai tong"/>
      <sheetName val="CV di ngoai tong (2)"/>
      <sheetName val="Chart1"/>
      <sheetName val="To trinh"/>
      <sheetName val="Giao nhiem vu"/>
      <sheetName val="QDcua TGD (2)"/>
      <sheetName val="Thong tu"/>
      <sheetName val="CV di trong  tong"/>
      <sheetName val="nghi dinh-CP"/>
      <sheetName val="CV den trong tong"/>
      <sheetName val="Sheet2"/>
      <sheetName val="00000000"/>
      <sheetName val="KHQ2"/>
      <sheetName val="KHT4,5-02"/>
      <sheetName val="KHVt "/>
      <sheetName val="KHVtt4"/>
      <sheetName val="KHVt XL"/>
      <sheetName val="KHVt XLT4"/>
      <sheetName val="TNHNoi"/>
      <sheetName val="Sheet3"/>
      <sheetName val="XL4Poppy"/>
      <sheetName val="km248"/>
      <sheetName val="TBA"/>
      <sheetName val="Netbook"/>
      <sheetName val="DZ"/>
      <sheetName val="Muatb"/>
      <sheetName val="lapdat TB "/>
      <sheetName val="TNghiªm TB "/>
      <sheetName val="VËt liÖu"/>
      <sheetName val="vc-TBA"/>
      <sheetName val="Lap ®at ®iÖn"/>
      <sheetName val="TNghiÖm VL"/>
      <sheetName val="tt-TBA"/>
      <sheetName val="TDT"/>
      <sheetName val="TDT-TBA"/>
      <sheetName val="KSTK"/>
      <sheetName val="th "/>
      <sheetName val="tien luong"/>
      <sheetName val="dutoan"/>
      <sheetName val="CLech"/>
      <sheetName val="mong"/>
      <sheetName val="PA_coso"/>
      <sheetName val="PA_von"/>
      <sheetName val="PA_nhucau"/>
      <sheetName val="PA_TH"/>
      <sheetName val="THDT"/>
      <sheetName val="XL35"/>
      <sheetName val="DZ-35"/>
      <sheetName val="TN_35"/>
      <sheetName val="CT-DZ"/>
      <sheetName val="VC"/>
      <sheetName val="TC"/>
      <sheetName val="TH_BA"/>
      <sheetName val="TNT"/>
      <sheetName val="CT_TBA"/>
      <sheetName val="KB"/>
      <sheetName val="CT_BT"/>
      <sheetName val="KS"/>
      <sheetName val="BT"/>
      <sheetName val="CP_BT"/>
      <sheetName val="Sheet4"/>
      <sheetName val="Sheet5"/>
      <sheetName val="DB"/>
      <sheetName val="XXXXXXXX"/>
      <sheetName val="Thep be"/>
      <sheetName val="Thep than"/>
      <sheetName val="Thep xa mu"/>
      <sheetName val="Nhap lieu"/>
      <sheetName val="PGT"/>
      <sheetName val="Tien dien"/>
      <sheetName val="Thue GTGT"/>
      <sheetName val="142201-T1-th"/>
      <sheetName val="142201-T1 "/>
      <sheetName val="142201-T2-th "/>
      <sheetName val="142201-T2"/>
      <sheetName val="142201-T3-th "/>
      <sheetName val="142201-T3"/>
      <sheetName val="142201-T4-th  "/>
      <sheetName val="142201-T4"/>
      <sheetName val="142201-T6"/>
      <sheetName val="142201-T10"/>
      <sheetName val="t1"/>
      <sheetName val=" t5"/>
      <sheetName val="t.4"/>
      <sheetName val=" t3 "/>
      <sheetName val="T2"/>
      <sheetName val="t"/>
      <sheetName val=" TH331"/>
      <sheetName val=" Minh ha"/>
      <sheetName val="HTay03"/>
      <sheetName val=" Ha Tay"/>
      <sheetName val="tw2"/>
      <sheetName val=" Vinhphuc"/>
      <sheetName val=" Nbinh"/>
      <sheetName val=" QVinh"/>
      <sheetName val=" TW1"/>
      <sheetName val="10000000"/>
      <sheetName val="VtuHaTheSauTramBT3"/>
      <sheetName val="VtuHaTheSauTRamBT9"/>
      <sheetName val="VtuHaTheSautramLienThang"/>
      <sheetName val="VTuHaTheSautramBT5"/>
      <sheetName val="VTuHaTheSautramBT2"/>
      <sheetName val="VtuHaTheSautramTTCocSoi"/>
      <sheetName val="VtuHaTheSauTBAKhoi13"/>
      <sheetName val="VtuHaTheSauTBAKhoi12"/>
      <sheetName val="VtuHaTheSauTBANgDu4"/>
      <sheetName val="VtuHaTheSauTBAHungThuy"/>
      <sheetName val="VtuHaTheSauTBAHaiSan"/>
      <sheetName val="VtuHaTheSauTBANgVanTroi1"/>
      <sheetName val="VtuHaTheSauTBANgVanTroi2"/>
      <sheetName val="VtuHaTheSauTBANguyenDu2"/>
      <sheetName val="VtuHaTheSauTBANguyenDu6"/>
      <sheetName val="VtuHaTheSauTBABenThuy1"/>
      <sheetName val="VatTuThuHoi"/>
      <sheetName val="VtuHaTheSauTBABenThuy1 (2)"/>
      <sheetName val="Kluong phu"/>
      <sheetName val="Lan can"/>
      <sheetName val="Ho lan"/>
      <sheetName val="Coc tieu"/>
      <sheetName val="Bien bao"/>
      <sheetName val="Ranh"/>
      <sheetName val="Tuongchan"/>
      <sheetName val="Op mai 274"/>
      <sheetName val="Op mai 275"/>
      <sheetName val="Op mai 276"/>
      <sheetName val="Op mai 277"/>
      <sheetName val="Op mai 278"/>
      <sheetName val="Op mai 279"/>
      <sheetName val="Op mai 280"/>
      <sheetName val="Op mai 281"/>
      <sheetName val="Op mai 282"/>
      <sheetName val="Op mai 283"/>
      <sheetName val="Km274-Km275"/>
      <sheetName val="Km275-Km276"/>
      <sheetName val="Km276-Km277"/>
      <sheetName val="Km277-Km278"/>
      <sheetName val="Km278-Km279"/>
      <sheetName val="Km279-Km280"/>
      <sheetName val="Km280-Km281"/>
      <sheetName val="Km281-Km282"/>
      <sheetName val="Km282-Km283"/>
      <sheetName val="Km283-Km284"/>
      <sheetName val="Km284-Km285"/>
      <sheetName val="Nenduong"/>
      <sheetName val="Op mai 284"/>
      <sheetName val="Op mai"/>
      <sheetName val="thkl"/>
      <sheetName val="thkl (2)"/>
      <sheetName val="kht8"/>
      <sheetName val="long tec"/>
      <sheetName val="nlongt"/>
      <sheetName val="tuanb"/>
      <sheetName val="ntuanb"/>
      <sheetName val="nbinh"/>
      <sheetName val="nque"/>
      <sheetName val="ntien"/>
      <sheetName val="ntuanH"/>
      <sheetName val="nmuoi"/>
      <sheetName val="nnghia"/>
      <sheetName val="ntuanM"/>
      <sheetName val="nthi"/>
      <sheetName val="nchung"/>
      <sheetName val="nanh"/>
      <sheetName val="nthang"/>
      <sheetName val="nnguyen"/>
      <sheetName val="ntuc"/>
      <sheetName val="nngan"/>
      <sheetName val="nloi"/>
      <sheetName val="nphuock"/>
      <sheetName val="nphuoch"/>
      <sheetName val="nsonpd"/>
      <sheetName val="nphuock04"/>
      <sheetName val="nphuoch04"/>
      <sheetName val="nphuocpd04"/>
      <sheetName val="nphuocd04"/>
      <sheetName val="nphuoctr04"/>
      <sheetName val="nphuocb04"/>
      <sheetName val="Km274 - Km275"/>
      <sheetName val="Km275 - Km276"/>
      <sheetName val="Km276 - Km277"/>
      <sheetName val="Km277 - Km278 "/>
      <sheetName val="Km278 - Km279"/>
      <sheetName val="Km279 - Km280"/>
      <sheetName val="Km280 - Km281"/>
      <sheetName val="Km281 - Km282"/>
      <sheetName val="Km282 - Km283"/>
      <sheetName val="Km283 - Km284"/>
      <sheetName val="Km284 - Km285"/>
      <sheetName val="Tong hop Matduong"/>
      <sheetName val="Cong D75"/>
      <sheetName val="Cong D100"/>
      <sheetName val="Cong D150"/>
      <sheetName val="Cong 2D150"/>
      <sheetName val="Cong ban 0,7x0,7"/>
      <sheetName val="Cong ban 0,8x0,8"/>
      <sheetName val="Cong ban 1x1"/>
      <sheetName val="Cong ban 1x1,2"/>
      <sheetName val="Cong ban 1,5x1,5"/>
      <sheetName val="Cong ban 2x1,5"/>
      <sheetName val="Cong ban 2x2"/>
      <sheetName val="Tong hop"/>
      <sheetName val="Tong hop (2)"/>
      <sheetName val="Cong"/>
      <sheetName val="Cong cu"/>
      <sheetName val="Dinhhinh"/>
      <sheetName val="Cot thep"/>
      <sheetName val="Cong tron D75"/>
      <sheetName val="Cong tron D100"/>
      <sheetName val="Cong tron D150"/>
      <sheetName val="Cong tron 2D150"/>
      <sheetName val="Cong ban 1,0x1,0"/>
      <sheetName val="Cong ban 1,0x1,2"/>
      <sheetName val="Cong hop 1,5x1,5"/>
      <sheetName val="Cong hop 2,0x1,5"/>
      <sheetName val="Cong hop 2,0x2,0"/>
      <sheetName val="Sheet6"/>
      <sheetName val="tb1"/>
      <sheetName val="Song trai"/>
      <sheetName val="Dinh+ha nha"/>
      <sheetName val="PTLK"/>
      <sheetName val="NG k"/>
      <sheetName val="THcong"/>
      <sheetName val="BHXH"/>
      <sheetName val="BHXH12"/>
      <sheetName val="Sheet8"/>
      <sheetName val="Sheet9"/>
      <sheetName val="THVDT"/>
      <sheetName val="NCLD"/>
      <sheetName val="MMTB"/>
      <sheetName val="CFSX"/>
      <sheetName val="KQ"/>
      <sheetName val="DTSL"/>
      <sheetName val="XDCBK"/>
      <sheetName val="KHTSCD"/>
      <sheetName val="XDCB"/>
      <sheetName val="Trich Ngang"/>
      <sheetName val="Danh sach Rieng"/>
      <sheetName val="Dia Diem Thuc Tap"/>
      <sheetName val="De Tai Thuc Tap"/>
      <sheetName val="LuongT1"/>
      <sheetName val="LuongT2"/>
      <sheetName val="luongthang12"/>
      <sheetName val="LuongT11"/>
      <sheetName val="thang5"/>
      <sheetName val="T7"/>
      <sheetName val="T10"/>
      <sheetName val="T9"/>
      <sheetName val="T8"/>
      <sheetName val="thang6"/>
      <sheetName val="thang4"/>
      <sheetName val="LuongT3"/>
      <sheetName val="NKC"/>
      <sheetName val="SoquyTM"/>
      <sheetName val="TK 112"/>
      <sheetName val="TK 131"/>
      <sheetName val="TK133"/>
      <sheetName val="TK 141"/>
      <sheetName val="TK 153"/>
      <sheetName val="TK214"/>
      <sheetName val="TK 211"/>
      <sheetName val="TK 242"/>
      <sheetName val="TK33311"/>
      <sheetName val="TK331"/>
      <sheetName val="TK333"/>
      <sheetName val="TK 334"/>
      <sheetName val="TK711"/>
      <sheetName val="TK411"/>
      <sheetName val="TK421"/>
      <sheetName val="TK 511"/>
      <sheetName val="TK 515"/>
      <sheetName val="TK642"/>
      <sheetName val="TK 911"/>
      <sheetName val="TK811"/>
      <sheetName val="CDKT"/>
      <sheetName val="CDPS1"/>
      <sheetName val="KQKD"/>
      <sheetName val="KHTSCD1"/>
      <sheetName val="KHTSCD2"/>
      <sheetName val="SoCaiTM"/>
      <sheetName val="NK"/>
      <sheetName val="PhieuKT"/>
      <sheetName val="T.so thay doi"/>
      <sheetName val="BTHDT_DZcaothe"/>
      <sheetName val="BTHDT_TBA"/>
      <sheetName val="THXL_DZcaothe"/>
      <sheetName val="TN_DZcaothe"/>
      <sheetName val="b.THchitietDZCT"/>
      <sheetName val="tr_tinhDZcaothe"/>
      <sheetName val="THXL_TBA"/>
      <sheetName val="TN_TBA"/>
      <sheetName val="b.THchitietTBA"/>
      <sheetName val="tr_tinhTBA"/>
      <sheetName val="Khao sat"/>
      <sheetName val="TT khao sat"/>
      <sheetName val="socai2003-6tc"/>
      <sheetName val="SCT Cong trinh"/>
      <sheetName val="06-2003 (2)"/>
      <sheetName val="CDPS 6tc"/>
      <sheetName val="SCT Nha thau"/>
      <sheetName val="socai2003 (6tc)dp"/>
      <sheetName val="socai2003 (6tc)"/>
      <sheetName val="CDPS 6tc (2)"/>
      <sheetName val="20000000"/>
      <sheetName val="KM"/>
      <sheetName val="KHOANMUC"/>
      <sheetName val="QTNC"/>
      <sheetName val="CPQL"/>
      <sheetName val="SANLUONG"/>
      <sheetName val="SSCP-SL"/>
      <sheetName val="CPSX"/>
      <sheetName val="CDSL (2)"/>
      <sheetName val="Congty"/>
      <sheetName val="VPPN"/>
      <sheetName val="XN74"/>
      <sheetName val="XN54"/>
      <sheetName val="XN33"/>
      <sheetName val="NK96"/>
      <sheetName val="XL4Test5"/>
      <sheetName val="K249 K98"/>
      <sheetName val="K249 K98 (2)"/>
      <sheetName val="K251 K98"/>
      <sheetName val="K251 SBase"/>
      <sheetName val="K251 AC"/>
      <sheetName val="K252 K98"/>
      <sheetName val="K252 SBase"/>
      <sheetName val="K252 AC"/>
      <sheetName val="K253"/>
      <sheetName val="K253 K98"/>
      <sheetName val="K253 Subbase"/>
      <sheetName val="K253 Base "/>
      <sheetName val="K253 SBase"/>
      <sheetName val="K253 AC"/>
      <sheetName val="K255"/>
      <sheetName val="K255 SBase"/>
      <sheetName val="K259"/>
      <sheetName val="K259 K98"/>
      <sheetName val="K259 Subbase"/>
      <sheetName val="K259 Base "/>
      <sheetName val="K259 AC"/>
      <sheetName val="K260"/>
      <sheetName val="K260 K98"/>
      <sheetName val="K260 Subbase"/>
      <sheetName val="K260 Base"/>
      <sheetName val="K260 AC"/>
      <sheetName val="K261"/>
      <sheetName val="K261 K98"/>
      <sheetName val="K261 Base"/>
      <sheetName val="K261 AC"/>
      <sheetName val="TM01"/>
      <sheetName val="CDKTKT02"/>
      <sheetName val="KQKD02-2"/>
      <sheetName val="KQKD02-2 (2)"/>
      <sheetName val="CDKTKT03"/>
      <sheetName val="DC02"/>
      <sheetName val="CDPS02"/>
      <sheetName val="KQKDKT'02-1"/>
      <sheetName val="KQKDKT'03-1"/>
      <sheetName val="DC03"/>
      <sheetName val="CDKTKT04"/>
      <sheetName val="CCPS03"/>
      <sheetName val="CDPS04"/>
      <sheetName val="KQKDKT'04-1"/>
      <sheetName val="DC04"/>
      <sheetName val="TSCD"/>
      <sheetName val="DC2002"/>
      <sheetName val="CDKTKT2002"/>
      <sheetName val="KQKD-2"/>
      <sheetName val="KQKD-2 (2)"/>
      <sheetName val="DC2003"/>
      <sheetName val="CDPS03"/>
      <sheetName val="KQKD thu2004"/>
      <sheetName val="phan tich DG"/>
      <sheetName val="gia vat lieu"/>
      <sheetName val="gia xe may"/>
      <sheetName val="gia nhan cong"/>
      <sheetName val="F ThanhTri"/>
      <sheetName val="F Gialam"/>
      <sheetName val="DG"/>
      <sheetName val="TH dam"/>
      <sheetName val="SX dam"/>
      <sheetName val="LD dam"/>
      <sheetName val="Bang gia VL"/>
      <sheetName val="Gia NC"/>
      <sheetName val="Gia may"/>
      <sheetName val="Tonghop"/>
      <sheetName val="Sheet7"/>
      <sheetName val="Thau"/>
      <sheetName val="CT-BT"/>
      <sheetName val="Xa"/>
      <sheetName val="TH"/>
      <sheetName val="Sheet10"/>
      <sheetName val="TH du toan "/>
      <sheetName val="Du toan "/>
      <sheetName val="C.Tinh"/>
      <sheetName val="TK_cap"/>
      <sheetName val="GVL"/>
      <sheetName val="giai thich"/>
      <sheetName val="Heso"/>
      <sheetName val="CTDG"/>
      <sheetName val="DT - Ro"/>
      <sheetName val="TH - Ro "/>
      <sheetName val="GDT - Ro"/>
      <sheetName val="DT - TB"/>
      <sheetName val="TH - TB"/>
      <sheetName val="GDT - TB"/>
      <sheetName val="DT - NT"/>
      <sheetName val="TH - NT"/>
      <sheetName val="GDT - NT"/>
      <sheetName val="THGT"/>
      <sheetName val="XXXXXX_xda24_X"/>
      <sheetName val="Napheo-SPP"/>
      <sheetName val="VPLaichau"/>
      <sheetName val="VPTruongson"/>
      <sheetName val="D9"/>
      <sheetName val="TLNamChim"/>
      <sheetName val="Dancau-Q.Ninh"/>
      <sheetName val="D91"/>
      <sheetName val="Kenhta-himlam"/>
      <sheetName val="TCQ5-"/>
      <sheetName val="HDkhoanduoc"/>
      <sheetName val="TCQ1-4"/>
      <sheetName val="Khac"/>
      <sheetName val="BaTrieu-L.son"/>
      <sheetName val="SBayDBien"/>
      <sheetName val="QL32YB(12)"/>
      <sheetName val="QL32AYB"/>
      <sheetName val="THSonNam"/>
      <sheetName val="Coquan"/>
      <sheetName val="Quoclo6mchau"/>
      <sheetName val="QLo4B-LS"/>
      <sheetName val="Phanthiet"/>
      <sheetName val="Muongnhe"/>
      <sheetName val="D1"/>
      <sheetName val="D2"/>
      <sheetName val="D3"/>
      <sheetName val="D4"/>
      <sheetName val="D5"/>
      <sheetName val="D6"/>
      <sheetName val="Tay ninh"/>
      <sheetName val="A.Duc"/>
      <sheetName val="TH2003"/>
      <sheetName val="Don gia CPM"/>
      <sheetName val="Tong Thieu HD cac CT-2001"/>
      <sheetName val="VL thieu HD - 2001"/>
      <sheetName val="Tong thieu HD cac CT - 2002"/>
      <sheetName val="Lan trai"/>
      <sheetName val="Van chuyen"/>
      <sheetName val="Vchuyen(C)"/>
      <sheetName val="HDong VC"/>
      <sheetName val="ThieuHD nam 2001"/>
      <sheetName val="CPChung"/>
      <sheetName val="Bang TH"/>
      <sheetName val="Tong Chinh"/>
      <sheetName val="000000000000"/>
      <sheetName val="100000000000"/>
      <sheetName val="200000000000"/>
      <sheetName val="300000000000"/>
      <sheetName val="CamPha"/>
      <sheetName val="MongCai"/>
      <sheetName val="30000000"/>
      <sheetName val="40000000"/>
      <sheetName val="50000000"/>
      <sheetName val="60000000"/>
      <sheetName val="70000000"/>
      <sheetName val="T03 - 03"/>
      <sheetName val="AncaT03"/>
      <sheetName val="THL T03"/>
      <sheetName val="TTBC T03"/>
      <sheetName val="Luong noi Bo - T3"/>
      <sheetName val="Tong hop - T3"/>
      <sheetName val="Thuong Quy 3"/>
      <sheetName val="LBS"/>
      <sheetName val="Phu cap trach nhiem"/>
      <sheetName val="tmt4"/>
      <sheetName val="t3-01"/>
      <sheetName val="t4-01"/>
      <sheetName val="t5-01"/>
      <sheetName val="t6-01"/>
      <sheetName val="t7-01"/>
      <sheetName val="t8-01"/>
      <sheetName val="t9-01"/>
      <sheetName val="t10-01"/>
      <sheetName val="t11-01"/>
      <sheetName val="t12-"/>
      <sheetName val="t3"/>
      <sheetName val="t4"/>
      <sheetName val="t5"/>
      <sheetName val="t06"/>
      <sheetName val="t07"/>
      <sheetName val="t08"/>
      <sheetName val="t09"/>
      <sheetName val="t11"/>
      <sheetName val="t12"/>
      <sheetName val="0103"/>
      <sheetName val="0203"/>
      <sheetName val="th-nop"/>
      <sheetName val="Ctieucnghe(12-03"/>
      <sheetName val="DmdbTVN"/>
      <sheetName val="Hsdancach"/>
      <sheetName val="TanLap"/>
      <sheetName val="CaoThang"/>
      <sheetName val="GiapKhau"/>
      <sheetName val="917"/>
      <sheetName val="CBTT"/>
      <sheetName val="TramKCS"/>
      <sheetName val="Tohop1(LD"/>
      <sheetName val="Tohop2(QL&amp;an"/>
      <sheetName val="ThunhapBQ"/>
      <sheetName val="QDgiao1"/>
      <sheetName val="So sanh"/>
      <sheetName val="NCxdcb"/>
      <sheetName val="BangTH"/>
      <sheetName val="Xaylap "/>
      <sheetName val="Nhan cong"/>
      <sheetName val="Thietbi"/>
      <sheetName val="Diengiai"/>
      <sheetName val="Vanchuyen"/>
      <sheetName val="HHVt "/>
      <sheetName val="[IBASE2.XLSѝTNHNoi"/>
      <sheetName val="TH_BQ"/>
      <sheetName val="CT 03"/>
      <sheetName val="TH 03"/>
      <sheetName val="Co~g hop 1,5x1,5"/>
      <sheetName val="Co quan TCT"/>
      <sheetName val="BOT"/>
      <sheetName val="BOT (PA chon)"/>
      <sheetName val="Yaly &amp; Ri Ninh"/>
      <sheetName val="Thuy dien Na Loi"/>
      <sheetName val="bang so sanh tong hop"/>
      <sheetName val="bang so sanh tong hop (ty le)"/>
      <sheetName val="thu nhap binh quan (2)"/>
      <sheetName val="dang huong"/>
      <sheetName val="phuong an 1"/>
      <sheetName val="phuong an 1 (2)"/>
      <sheetName val="phuong an2"/>
      <sheetName val="tong hop BQ"/>
      <sheetName val="Binhquan3"/>
      <sheetName val="tong hop BQ-1"/>
      <sheetName val="phuong an chon"/>
      <sheetName val="bang so sanh tong hop ( PA chon"/>
      <sheetName val="dang ap dung"/>
      <sheetName val="bang tong hop (dang huong)"/>
      <sheetName val="GIA NUOC"/>
      <sheetName val="GIA DIEN THOAI"/>
      <sheetName val="GIA DIEN"/>
      <sheetName val="chiet tinh XD"/>
      <sheetName val="Triet T"/>
      <sheetName val="Phan tich gia"/>
      <sheetName val="pHAN CONG"/>
      <sheetName val="GIA XD"/>
      <sheetName val="CV di trong  dong"/>
      <sheetName val=" KQTH quy hoach 135"/>
      <sheetName val="Bao cao KQTH quy hoach 135"/>
      <sheetName val="L-THANG03"/>
      <sheetName val="L-THANG04"/>
      <sheetName val="luongthuong"/>
      <sheetName val="tkcb-cnv"/>
      <sheetName val="KETQUAHOC"/>
      <sheetName val="KHACHSAN"/>
      <sheetName val="THANHTOAN"/>
      <sheetName val="BC-BANHANG"/>
      <sheetName val="DOANH SO"/>
      <sheetName val="BD-SINH VIEN"/>
      <sheetName val="luongsanpham"/>
      <sheetName val="TUYENSINH02"/>
      <sheetName val="cuocphi"/>
      <sheetName val="banhang"/>
      <sheetName val="bh-thang4"/>
      <sheetName val="BC TH CK (2)"/>
      <sheetName val="BC TH CK"/>
      <sheetName val="BC6tT19 food"/>
      <sheetName val="BC6tT19"/>
      <sheetName val="BC6tT18"/>
      <sheetName val="BC6tT18 - Food"/>
      <sheetName val="CTTH"/>
      <sheetName val="BC6tT17"/>
      <sheetName val="BCCK 4"/>
      <sheetName val="BCFood- T16"/>
      <sheetName val="BC6tT16"/>
      <sheetName val="BCFood- T15"/>
      <sheetName val="BC6tT15"/>
      <sheetName val="BCFood- T14"/>
      <sheetName val="BC6tT14"/>
      <sheetName val="BCFood- T13"/>
      <sheetName val="BC6tT13"/>
      <sheetName val="THCK3"/>
      <sheetName val="BC6tT12"/>
      <sheetName val="BC6tT11"/>
      <sheetName val="BC6tT10"/>
      <sheetName val="BC6tT9"/>
      <sheetName val="TH CK2"/>
      <sheetName val="BC6tT8"/>
      <sheetName val="BC6tT7"/>
      <sheetName val="BC6tT5"/>
      <sheetName val="BC6tT52 (3)"/>
      <sheetName val="BCTH"/>
      <sheetName val="BC6tT4"/>
      <sheetName val="BC6tT3"/>
      <sheetName val="BC6tT2"/>
      <sheetName val="BC6tT1"/>
      <sheetName val="BC6tT52 (2)"/>
      <sheetName val="BC6tT52"/>
      <sheetName val="BC6tT51"/>
      <sheetName val="BC6tT50"/>
      <sheetName val="BC6tT49"/>
      <sheetName val="TCK 12"/>
      <sheetName val="BC6tT48"/>
      <sheetName val="BC6tT47"/>
      <sheetName val="BC6tT46"/>
      <sheetName val="BC6tT45"/>
      <sheetName val="Tong CK"/>
      <sheetName val="BC6tT44"/>
      <sheetName val="BC6tT43"/>
      <sheetName val="BC6t"/>
      <sheetName val="T42"/>
      <sheetName val="T41"/>
      <sheetName val="T40"/>
      <sheetName val="Thi_sinh"/>
      <sheetName val="Luong"/>
      <sheetName val="HethongDebai"/>
      <sheetName val="TH131"/>
      <sheetName val="TH155&amp;156"/>
      <sheetName val="TH152"/>
      <sheetName val="TH153"/>
      <sheetName val="TH331"/>
      <sheetName val="KhoDL"/>
      <sheetName val="THSPHH"/>
      <sheetName val="THVL"/>
      <sheetName val="Chamcong"/>
      <sheetName val="DMTK"/>
      <sheetName val="DMKH"/>
      <sheetName val="DMNB"/>
      <sheetName val="DMNV"/>
      <sheetName val="Heso 3-2004 (3)"/>
      <sheetName val="Luong (2)"/>
      <sheetName val="heso T3"/>
      <sheetName val="heso T4"/>
      <sheetName val="heso T5"/>
      <sheetName val="Heso T6"/>
      <sheetName val="Heso T7"/>
      <sheetName val="Heso T8"/>
      <sheetName val="Heso T9"/>
      <sheetName val="Heso 2-2004"/>
      <sheetName val="Heso 3-2004"/>
      <sheetName val="Baocao"/>
      <sheetName val="Heso 3-2004 (2)"/>
      <sheetName val="HD1"/>
      <sheetName val="HD4"/>
      <sheetName val="HD3"/>
      <sheetName val="HD5"/>
      <sheetName val="HD7"/>
      <sheetName val="HD6"/>
      <sheetName val="HD2"/>
      <sheetName val="cn"/>
      <sheetName val="ct"/>
      <sheetName val="Nc"/>
      <sheetName val="pt"/>
      <sheetName val="ql"/>
      <sheetName val="ql (2)"/>
      <sheetName val="4"/>
      <sheetName val="Sheet13"/>
      <sheetName val="Sheet14"/>
      <sheetName val="Sheet15"/>
      <sheetName val="Sheet16"/>
      <sheetName val="DTCT"/>
      <sheetName val="PTVT"/>
      <sheetName val="THVT"/>
      <sheetName val="T.K H.T.T5"/>
      <sheetName val="T.K T7"/>
      <sheetName val="TK T6"/>
      <sheetName val="T.K T5"/>
      <sheetName val="Bang thong ke hang ton"/>
      <sheetName val="thong ke "/>
      <sheetName val="T.KT04"/>
      <sheetName val="DATA"/>
      <sheetName val="Tuan 1.01"/>
      <sheetName val="Tuan 3.01 "/>
      <sheetName val="Tuan 5.06 "/>
      <sheetName val="Tuan 6.06  "/>
      <sheetName val="Tuan 7.06 "/>
      <sheetName val="Tuan 7.06  (2)"/>
      <sheetName val="Tuan8,06"/>
      <sheetName val="Tuan9,06"/>
      <sheetName val="Tuan10,06 "/>
      <sheetName val="Tuan11,06  "/>
      <sheetName val="Tuan12,06"/>
      <sheetName val="Bao cao DD 31.3.06"/>
      <sheetName val="Bao cao DD 30.4.06"/>
      <sheetName val="Bao cao DD 31.5.06 "/>
      <sheetName val="Bao cao Quy I-06"/>
      <sheetName val="Bao cao DD 30.6.06"/>
      <sheetName val="Bao cao DD 31.7.06"/>
      <sheetName val="Km282-Km_x0003__x0000_3"/>
      <sheetName val="20+590"/>
      <sheetName val="20+1218"/>
      <sheetName val="22+456"/>
      <sheetName val="23+200"/>
      <sheetName val="Bia1"/>
      <sheetName val="Nhap_lieu"/>
      <sheetName val="Khoiluong"/>
      <sheetName val="Vattu"/>
      <sheetName val="Trungchuyen"/>
      <sheetName val="Bu"/>
      <sheetName val="Chitiet"/>
      <sheetName val="Tkedotuoi"/>
      <sheetName val="Tkebactho"/>
      <sheetName val="nhan su"/>
      <sheetName val="2020"/>
      <sheetName val="luong cty"/>
      <sheetName val="bangluong"/>
      <sheetName val="Tkecong"/>
      <sheetName val="thunhap03"/>
      <sheetName val="thungoaiSCTX"/>
      <sheetName val="TRICH73"/>
      <sheetName val="23+327"/>
      <sheetName val="23+468"/>
      <sheetName val="23+563"/>
      <sheetName val="24+520"/>
      <sheetName val="25"/>
      <sheetName val="Luu goc"/>
      <sheetName val="km22+93.86-km22+121.86"/>
      <sheetName val="km22+177.14-km22+205.64"/>
      <sheetName val="Bang 20-25"/>
      <sheetName val="km22+267.96-km22+283.96"/>
      <sheetName val="km22+304.31-km22+344.31"/>
      <sheetName val="km22+460.92-km22+614.57"/>
      <sheetName val="km22+671.78-km22+713.32"/>
      <sheetName val="bcth 05-04"/>
      <sheetName val="baocao 05-04"/>
      <sheetName val="bcth04-04"/>
      <sheetName val="baocao04-04"/>
      <sheetName val="bcth03-04"/>
      <sheetName val="baocao03-04"/>
      <sheetName val="bcth02-04"/>
      <sheetName val="baocao02-04"/>
      <sheetName val="bcth01-04"/>
      <sheetName val="baocao01-04"/>
      <sheetName val="Chart3"/>
      <sheetName val="Chart2"/>
      <sheetName val="BaTrieu-L.con"/>
      <sheetName val="EDT - Ro"/>
      <sheetName val="BT1"/>
      <sheetName val="BT2"/>
      <sheetName val="BT3"/>
      <sheetName val="BT4"/>
      <sheetName val="BT5"/>
      <sheetName val="BT6"/>
      <sheetName val="BT7"/>
      <sheetName val="bt08"/>
      <sheetName val="bt9"/>
      <sheetName val="BT10"/>
      <sheetName val="bt11"/>
      <sheetName val="BT12"/>
      <sheetName val="BT13"/>
      <sheetName val="BT14"/>
      <sheetName val="bt15"/>
      <sheetName val="BT16"/>
      <sheetName val="BT18"/>
      <sheetName val="THQI"/>
      <sheetName val="Bia"/>
      <sheetName val="THTBO"/>
      <sheetName val="XLAP"/>
      <sheetName val="th22"/>
      <sheetName val="CT22"/>
      <sheetName val="MuaVL_DZ"/>
      <sheetName val="LD&amp;TNTB"/>
      <sheetName val="TH_TBA"/>
      <sheetName val="MuaVL_bu"/>
      <sheetName val="MuaVL_TBA"/>
      <sheetName val="TBi"/>
      <sheetName val="XL_TN"/>
      <sheetName val="TN"/>
      <sheetName val="lietke_TBA"/>
      <sheetName val="lietke_DZ"/>
      <sheetName val="vc_Bocdo"/>
      <sheetName val="m3"/>
      <sheetName val="TK_TD"/>
      <sheetName val="Cap_dat"/>
      <sheetName val="TK _TK"/>
      <sheetName val="Cuoc89"/>
      <sheetName val=""/>
      <sheetName val="Mix-Tarpaulin"/>
      <sheetName val="Tarpaulin"/>
      <sheetName val="Price"/>
      <sheetName val="1"/>
      <sheetName val="2"/>
      <sheetName val="3"/>
      <sheetName val="5"/>
      <sheetName val="6"/>
      <sheetName val="7"/>
      <sheetName val="8"/>
      <sheetName val="9"/>
      <sheetName val="10"/>
      <sheetName val="11"/>
      <sheetName val="12"/>
      <sheetName val="13"/>
      <sheetName val="14"/>
      <sheetName val="15"/>
      <sheetName val="16"/>
      <sheetName val="17"/>
      <sheetName val="18"/>
      <sheetName val="19"/>
      <sheetName val="20"/>
      <sheetName val="21"/>
      <sheetName val="22"/>
      <sheetName val="23"/>
      <sheetName val="24"/>
      <sheetName val="26"/>
      <sheetName val="27"/>
      <sheetName val="28"/>
      <sheetName val="29"/>
      <sheetName val="30"/>
      <sheetName val="31"/>
      <sheetName val="Monthly"/>
      <sheetName val="For Summary"/>
      <sheetName val="For Summary(KG)"/>
      <sheetName val="PP Cloth"/>
      <sheetName val="Mix-PP Cloth"/>
      <sheetName val="Material Price-PP"/>
      <sheetName val="2.74"/>
      <sheetName val="T8-9)"/>
      <sheetName val="Coc 6"/>
      <sheetName val="Deo nai"/>
      <sheetName val="CKD than"/>
      <sheetName val="CTT Thong nhat"/>
      <sheetName val="CTT Nui beo"/>
      <sheetName val="CTT cao son"/>
      <sheetName val="CTT Khe cham"/>
      <sheetName val="XNxlva sxthanKCII"/>
      <sheetName val="Cam Y ut KC"/>
      <sheetName val="CTxay lap mo CP"/>
      <sheetName val="CTdo luong GDSP"/>
      <sheetName val="Dong bac"/>
      <sheetName val="Cac cang UT mua than Dong bac"/>
      <sheetName val="cua hang vtu"/>
      <sheetName val="Khach hang le "/>
      <sheetName val="nhat ky 5"/>
      <sheetName val="cac cong ty van tai"/>
      <sheetName val=".tuanM"/>
      <sheetName val="Dinh_ha nha"/>
      <sheetName val="BTH"/>
      <sheetName val="luongt 13"/>
      <sheetName val="LUONG 1"/>
      <sheetName val="LUONG 2"/>
      <sheetName val="LUONG 3"/>
      <sheetName val="Luong 4"/>
      <sheetName val="CTP 4"/>
      <sheetName val="Thuno"/>
      <sheetName val="Anca 4"/>
      <sheetName val="THUONG TET"/>
      <sheetName val="thuong"/>
      <sheetName val="T6"/>
      <sheetName val="THQII"/>
      <sheetName val="Trung"/>
      <sheetName val="THQIII"/>
      <sheetName val="THT nam 04"/>
      <sheetName val="142201ȭT4"/>
      <sheetName val="Bia¸"/>
      <sheetName val="TL"/>
      <sheetName val="T8-9B"/>
      <sheetName val="GDMN.1"/>
      <sheetName val="GDMN.2"/>
      <sheetName val="GDMN.3"/>
      <sheetName val="GDMN.4"/>
      <sheetName val="GDMN.5"/>
      <sheetName val="GDTH.1"/>
      <sheetName val="GDTH.2"/>
      <sheetName val="GDTH.3"/>
      <sheetName val="GDTH.4"/>
      <sheetName val="GDTH.5"/>
      <sheetName val="THCS.1"/>
      <sheetName val="THCS.2"/>
      <sheetName val="THCS.3"/>
      <sheetName val="THCS.4"/>
      <sheetName val="THCS.5"/>
      <sheetName val="THCS.6"/>
      <sheetName val="THPT.1"/>
      <sheetName val="THPT.2"/>
      <sheetName val="THPT.3"/>
      <sheetName val="THPT.4"/>
      <sheetName val="THPT.5"/>
      <sheetName val="THPT.6"/>
      <sheetName val="DH,CD,THCN.1"/>
      <sheetName val="DH,CD,THCN.2"/>
      <sheetName val="DH,CD,THCN.3"/>
      <sheetName val="GDKCQ.1"/>
      <sheetName val="GDKCQ.2"/>
      <sheetName val="TAICHINH"/>
      <sheetName val="T8-9þ"/>
      <sheetName val="BCDSPS"/>
      <sheetName val="BCDKT"/>
      <sheetName val="[IBASE2.XLS}BHXH"/>
      <sheetName val="01"/>
      <sheetName val="THU T12"/>
      <sheetName val="CHI T12"/>
      <sheetName val="THU T11"/>
      <sheetName val="CHI T11"/>
      <sheetName val="THU T10"/>
      <sheetName val="CHI T10"/>
      <sheetName val="THU T9"/>
      <sheetName val="CHI T9"/>
      <sheetName val="THU T8"/>
      <sheetName val="CHI T8"/>
      <sheetName val="THU T7"/>
      <sheetName val="CHI T7"/>
      <sheetName val="THU T6"/>
      <sheetName val="CHI T6"/>
      <sheetName val="THU T5"/>
      <sheetName val="CHI T5"/>
      <sheetName val="THU T4"/>
      <sheetName val="CHI T4"/>
      <sheetName val="THU T3"/>
      <sheetName val="CHI T3"/>
      <sheetName val="THU T2"/>
      <sheetName val="CHI T2"/>
      <sheetName val="THU T1"/>
      <sheetName val="CHI T1"/>
      <sheetName val="CDSM (2)"/>
      <sheetName val="02.1"/>
      <sheetName val="2.1"/>
      <sheetName val="2.3"/>
      <sheetName val="02.3"/>
      <sheetName val="05"/>
      <sheetName val="03"/>
      <sheetName val="06"/>
      <sheetName val="B 01"/>
      <sheetName val="B 03"/>
      <sheetName val="D 13"/>
      <sheetName val="Q-03"/>
      <sheetName val="Q-04"/>
      <sheetName val="Q-05"/>
      <sheetName val="D15"/>
      <sheetName val="D20"/>
      <sheetName val="D19"/>
      <sheetName val="120"/>
      <sheetName val="IFAD"/>
      <sheetName val="CVHN"/>
      <sheetName val="TCVM"/>
      <sheetName val="RIDP"/>
      <sheetName val="LDNN"/>
      <sheetName val="BTH Phieu thu"/>
      <sheetName val="BTH Phieu chi"/>
      <sheetName val="NK-SC"/>
      <sheetName val="SCT NVL"/>
      <sheetName val="NK SO CAI"/>
      <sheetName val="SCT TK 331"/>
      <sheetName val="So CFSXKD"/>
      <sheetName val="SCT  TK 131"/>
      <sheetName val="So TGNH 2003"/>
      <sheetName val="So quy TM 2002"/>
      <sheetName val="The tinh Z"/>
      <sheetName val="So kho nguyen vat lieu"/>
      <sheetName val="BTH NVL"/>
      <sheetName val="So theo doi thue GTGT"/>
      <sheetName val="BC thanh QT hoa don nam 2003"/>
      <sheetName val="0304"/>
      <sheetName val="0904"/>
      <sheetName val="1204"/>
      <sheetName val="80000000"/>
      <sheetName val="90000000"/>
      <sheetName val="a0000000"/>
      <sheetName val="b0000000"/>
      <sheetName val="c0000000"/>
      <sheetName val="Cone"/>
      <sheetName val="Sheed5"/>
      <sheetName val="GK"/>
      <sheetName val="CB"/>
      <sheetName val="VP"/>
      <sheetName val="Km274-Km274"/>
      <sheetName val="Km27'-Km278"/>
      <sheetName val="KHVô XL"/>
      <sheetName val="Bia_x0018_"/>
      <sheetName val="QD cua HDQT (ÿÿ"/>
      <sheetName val="ÿÿÿÿi ngoai tongÿÿ2)"/>
      <sheetName val="΄Cxdcb"/>
      <sheetName val="HD CTrinh1"/>
      <sheetName val="HD benA"/>
      <sheetName val="KHTC"/>
      <sheetName val="BCTC"/>
      <sheetName val="Soqui"/>
      <sheetName val="Tienvay"/>
      <sheetName val="CTthanhtoan"/>
      <sheetName val="CTietHD"/>
      <sheetName val="Theodoi HD"/>
      <sheetName val="Theodoi HD (2)"/>
      <sheetName val="VLieu"/>
      <sheetName val="May"/>
      <sheetName val="NCong"/>
      <sheetName val="gia vt,nc,may"/>
      <sheetName val="THKP"/>
      <sheetName val="[IBASE2.XLS_Tong hop Matduong"/>
      <sheetName val="PXKT1"/>
      <sheetName val="PXKT2"/>
      <sheetName val="PXKT3"/>
      <sheetName val="PXKT4"/>
      <sheetName val="PXKT5"/>
      <sheetName val="May khau"/>
      <sheetName val="PXKT6Via 11"/>
      <sheetName val="PXKT7"/>
      <sheetName val="PXKTLo Thien V 14A"/>
      <sheetName val="V14 phu"/>
      <sheetName val="V15"/>
      <sheetName val="V7"/>
      <sheetName val="V9"/>
      <sheetName val="Via 16 Lthien"/>
      <sheetName val="V6a"/>
      <sheetName val="PXKT8"/>
      <sheetName val="XXXXXXX0"/>
      <sheetName val="Sheet12"/>
      <sheetName val="bg+th45"/>
      <sheetName val="4-5"/>
      <sheetName val="bg+th34"/>
      <sheetName val="3-4"/>
      <sheetName val="bg+th23"/>
      <sheetName val="2-3"/>
      <sheetName val="bg+th12"/>
      <sheetName val="1-2"/>
      <sheetName val="bg+th"/>
      <sheetName val="ptvl"/>
      <sheetName val="0-1"/>
      <sheetName val="Khac DP"/>
      <sheetName val="Khoi than "/>
      <sheetName val="B3_208_than"/>
      <sheetName val="B3_208_TU"/>
      <sheetName val="B3_208_TW"/>
      <sheetName val="B3_208_DP"/>
      <sheetName val="B3_208_khac"/>
      <sheetName val="Sheet11"/>
      <sheetName val="BC§ 2001"/>
      <sheetName val="BBC§ 2002"/>
      <sheetName val="TSC§ 2001"/>
      <sheetName val="TSc® 2002"/>
      <sheetName val="Thang1"/>
      <sheetName val="Thang2"/>
      <sheetName val="Thang3"/>
      <sheetName val="Thang 4"/>
      <sheetName val="23+32þ"/>
      <sheetName val="Tonf hop"/>
      <sheetName val="CoquyTM"/>
      <sheetName val="TH_B¸"/>
      <sheetName val="T8-9_x0008_"/>
      <sheetName val="T8-9@"/>
      <sheetName val="tô rôiDY"/>
      <sheetName val="ATCANING"/>
      <sheetName val="KNH"/>
      <sheetName val="KVF"/>
      <sheetName val="Hoada"/>
      <sheetName val="Nguphuc"/>
      <sheetName val="TCH"/>
      <sheetName val="TTT"/>
      <sheetName val="TVK"/>
      <sheetName val="Tuichuom"/>
      <sheetName val="NKDT"/>
      <sheetName val="Vitagin"/>
      <sheetName val="det VP"/>
      <sheetName val="det hn"/>
      <sheetName val="19-5"/>
      <sheetName val="X26-2"/>
      <sheetName val="x26"/>
      <sheetName val="chi Hieu"/>
      <sheetName val="c thoa"/>
      <sheetName val="A thanh - DL"/>
      <sheetName val="A Tuyen"/>
      <sheetName val="A Tien -laphu"/>
      <sheetName val="A Thang- laphu"/>
      <sheetName val="DMHN"/>
      <sheetName val="A Dong"/>
      <sheetName val="27-7 NB"/>
      <sheetName val="ATuan-PN"/>
      <sheetName val="X20"/>
      <sheetName val="xn 5"/>
      <sheetName val="PKD X20"/>
      <sheetName val="da giay SG"/>
      <sheetName val="dagiay XK"/>
      <sheetName val="DK Dong xuan"/>
      <sheetName val="chu Ton"/>
      <sheetName val="minh tri"/>
      <sheetName val="viet huy"/>
      <sheetName val="thanh ha"/>
      <sheetName val="O Su"/>
      <sheetName val="A Ha-DL"/>
      <sheetName val="Vinh oanh"/>
      <sheetName val="chi Thuy"/>
      <sheetName val="chu Hong"/>
      <sheetName val="thuy- may"/>
      <sheetName val="CHuong(VT)"/>
      <sheetName val="XNK-hnam"/>
      <sheetName val="7-5HQ"/>
      <sheetName val="vu yen"/>
      <sheetName val="Du_lieu"/>
      <sheetName val="Chart䀀"/>
      <sheetName val="T8-9("/>
      <sheetName val="Nhap_lieÈ"/>
      <sheetName val="PNT-QUOT-#3"/>
      <sheetName val="COAT&amp;WRAP-QIOT-#3"/>
      <sheetName val="Nhap_lie"/>
      <sheetName val="Nhap_lie("/>
      <sheetName val="02"/>
      <sheetName val="04"/>
      <sheetName val="07"/>
      <sheetName val="08"/>
      <sheetName val="09"/>
      <sheetName val="PHEPNAM"/>
      <sheetName val="KHONGLUONG"/>
      <sheetName val="d0000000"/>
      <sheetName val="e0000000"/>
      <sheetName val="f0000000"/>
      <sheetName val="g0000000"/>
      <sheetName val="h0000000"/>
      <sheetName val="i0000000"/>
      <sheetName val="XXXXXXX1"/>
      <sheetName val="XXXXXXX2"/>
      <sheetName val="XXXXXXX3"/>
      <sheetName val="XXXXXXX4"/>
      <sheetName val="XXXXXXX5"/>
      <sheetName val="XXXXXXX6"/>
      <sheetName val="XXXXXXX7"/>
      <sheetName val="XXXXXXX8"/>
      <sheetName val="XXXXXXX9"/>
      <sheetName val="XXXXXXXA"/>
      <sheetName val="XXXXXXXB"/>
      <sheetName val="XXXXXXXC"/>
      <sheetName val="XXXXXXXD"/>
      <sheetName val="XXXXXXXE"/>
      <sheetName val="Km282-Km_x0003_?3"/>
      <sheetName val="lapdap TB "/>
      <sheetName val=" GT CPhi tung dot"/>
      <sheetName val="[IBASE2.XLS䁝BC6tT17"/>
      <sheetName val="TK13_x0005_"/>
      <sheetName val="Bia¬"/>
      <sheetName val="THQþ"/>
      <sheetName val="7 THAI NGUYEN"/>
      <sheetName val="CongNo"/>
      <sheetName val="TD khao sat"/>
      <sheetName val="_x0000__x0000__x0005__x0000__x0000_"/>
      <sheetName val="CHITIET VL-NC"/>
      <sheetName val="DON GIA"/>
      <sheetName val="ESTI."/>
      <sheetName val="DI-ESTI"/>
      <sheetName val="THTBþ"/>
      <sheetName val="nghi dinh-_x0004__x0010_"/>
      <sheetName val="Cong hop 2,0ࡸ2,0"/>
      <sheetName val="Biaþ"/>
      <sheetName val="Luot"/>
      <sheetName val="IBASE2"/>
      <sheetName val="KQKDKT#04-1"/>
      <sheetName val="VtuHaTheSauTBABenThuy1 Ш2)"/>
    </sheetNames>
    <sheetDataSet>
      <sheetData sheetId="0" refreshError="1">
        <row r="7">
          <cell r="AH7" t="str">
            <v>SP1</v>
          </cell>
          <cell r="AI7" t="str">
            <v>SOLVENT CLEANING   (SSPC-SP-1)</v>
          </cell>
          <cell r="AJ7">
            <v>60</v>
          </cell>
          <cell r="AK7">
            <v>60</v>
          </cell>
          <cell r="AL7">
            <v>60</v>
          </cell>
        </row>
        <row r="8">
          <cell r="AH8" t="str">
            <v>SP2</v>
          </cell>
          <cell r="AI8" t="str">
            <v>HAND CLEANING   (SSPC-SP-2)</v>
          </cell>
          <cell r="AJ8">
            <v>50</v>
          </cell>
          <cell r="AK8">
            <v>50</v>
          </cell>
          <cell r="AL8">
            <v>50</v>
          </cell>
        </row>
        <row r="9">
          <cell r="AH9" t="str">
            <v>SP3</v>
          </cell>
          <cell r="AI9" t="str">
            <v>POWER CLEANING   (SSPC-SP-3)</v>
          </cell>
          <cell r="AJ9">
            <v>50</v>
          </cell>
          <cell r="AK9">
            <v>50</v>
          </cell>
          <cell r="AL9">
            <v>50</v>
          </cell>
        </row>
        <row r="10">
          <cell r="AH10" t="str">
            <v>SP5</v>
          </cell>
          <cell r="AI10" t="str">
            <v>WHITE METAL BLAST   (SSPC-SP-5)</v>
          </cell>
          <cell r="AJ10">
            <v>90</v>
          </cell>
          <cell r="AK10">
            <v>90</v>
          </cell>
          <cell r="AL10">
            <v>90</v>
          </cell>
        </row>
        <row r="11">
          <cell r="AH11" t="str">
            <v>SP6</v>
          </cell>
          <cell r="AI11" t="str">
            <v>COMMERCIAL BLAST (SSPC-SP-6)</v>
          </cell>
          <cell r="AJ11">
            <v>70</v>
          </cell>
          <cell r="AK11">
            <v>70</v>
          </cell>
          <cell r="AL11">
            <v>70</v>
          </cell>
        </row>
        <row r="12">
          <cell r="AH12" t="str">
            <v>SP7</v>
          </cell>
          <cell r="AI12" t="str">
            <v>BRUSH OFF BLAST CLEANING (SSPC-SP7)</v>
          </cell>
          <cell r="AJ12">
            <v>50</v>
          </cell>
          <cell r="AK12">
            <v>50</v>
          </cell>
          <cell r="AL12">
            <v>50</v>
          </cell>
        </row>
        <row r="13">
          <cell r="AH13" t="str">
            <v>SP8</v>
          </cell>
          <cell r="AI13" t="str">
            <v>PICKLING  (SSPC-SP-8)</v>
          </cell>
          <cell r="AJ13">
            <v>350</v>
          </cell>
          <cell r="AK13">
            <v>350</v>
          </cell>
          <cell r="AL13">
            <v>350</v>
          </cell>
        </row>
        <row r="14">
          <cell r="AH14" t="str">
            <v>SP10</v>
          </cell>
          <cell r="AI14" t="str">
            <v>NEAR WHITE BLAST (SSPC-SP-10)</v>
          </cell>
          <cell r="AJ14">
            <v>80</v>
          </cell>
          <cell r="AK14">
            <v>80</v>
          </cell>
          <cell r="AL14">
            <v>80</v>
          </cell>
        </row>
        <row r="16">
          <cell r="AH16" t="str">
            <v>RLP</v>
          </cell>
          <cell r="AI16" t="str">
            <v>RED LEAD PRIMER</v>
          </cell>
          <cell r="AJ16" t="str">
            <v>0101</v>
          </cell>
          <cell r="AK16" t="str">
            <v>905(OP-91)</v>
          </cell>
          <cell r="AL16" t="str">
            <v>210</v>
          </cell>
          <cell r="AM16">
            <v>1</v>
          </cell>
          <cell r="AN16">
            <v>9.1999999999999993</v>
          </cell>
          <cell r="AO16">
            <v>9.6999999999999993</v>
          </cell>
          <cell r="AP16">
            <v>14.8</v>
          </cell>
          <cell r="AQ16">
            <v>47.83</v>
          </cell>
          <cell r="AR16">
            <v>45.36</v>
          </cell>
          <cell r="AS16">
            <v>38.51</v>
          </cell>
          <cell r="AT16">
            <v>440</v>
          </cell>
          <cell r="AU16">
            <v>440</v>
          </cell>
          <cell r="AV16">
            <v>570</v>
          </cell>
        </row>
        <row r="17">
          <cell r="AH17" t="str">
            <v>ERLP</v>
          </cell>
          <cell r="AI17" t="str">
            <v>RED LEAD PRIMER</v>
          </cell>
          <cell r="AJ17" t="str">
            <v>0102</v>
          </cell>
          <cell r="AK17" t="str">
            <v>906(OP-92)</v>
          </cell>
          <cell r="AL17" t="str">
            <v>220</v>
          </cell>
          <cell r="AM17">
            <v>1</v>
          </cell>
          <cell r="AN17">
            <v>8.7799999999999994</v>
          </cell>
          <cell r="AO17">
            <v>10</v>
          </cell>
          <cell r="AP17">
            <v>12.4</v>
          </cell>
          <cell r="AQ17">
            <v>47.83</v>
          </cell>
          <cell r="AR17">
            <v>42</v>
          </cell>
          <cell r="AS17">
            <v>38.71</v>
          </cell>
          <cell r="AT17">
            <v>420</v>
          </cell>
          <cell r="AU17">
            <v>420</v>
          </cell>
          <cell r="AV17">
            <v>480</v>
          </cell>
        </row>
        <row r="18">
          <cell r="AI18" t="str">
            <v>B P RED LEAD PRIMER</v>
          </cell>
          <cell r="AJ18" t="str">
            <v>0103</v>
          </cell>
          <cell r="AK18" t="str">
            <v>911</v>
          </cell>
          <cell r="AL18">
            <v>0</v>
          </cell>
          <cell r="AM18">
            <v>1</v>
          </cell>
          <cell r="AN18">
            <v>8.44</v>
          </cell>
          <cell r="AO18">
            <v>9</v>
          </cell>
          <cell r="AP18">
            <v>0</v>
          </cell>
          <cell r="AQ18">
            <v>45</v>
          </cell>
          <cell r="AR18">
            <v>42.22</v>
          </cell>
          <cell r="AS18">
            <v>0</v>
          </cell>
          <cell r="AT18">
            <v>380</v>
          </cell>
          <cell r="AU18">
            <v>380</v>
          </cell>
        </row>
        <row r="19">
          <cell r="AH19" t="str">
            <v>ATP</v>
          </cell>
          <cell r="AI19" t="str">
            <v xml:space="preserve">ALUMINUM TRIPOLYPHOSPHATE PRIMER </v>
          </cell>
          <cell r="AJ19" t="str">
            <v>0107</v>
          </cell>
          <cell r="AK19" t="str">
            <v>992</v>
          </cell>
          <cell r="AL19" t="str">
            <v>221</v>
          </cell>
          <cell r="AM19">
            <v>1</v>
          </cell>
          <cell r="AN19">
            <v>12.6</v>
          </cell>
          <cell r="AO19">
            <v>7.09</v>
          </cell>
          <cell r="AP19">
            <v>11.4</v>
          </cell>
          <cell r="AQ19">
            <v>39.68</v>
          </cell>
          <cell r="AR19">
            <v>42.31</v>
          </cell>
          <cell r="AS19">
            <v>38.6</v>
          </cell>
          <cell r="AT19">
            <v>500</v>
          </cell>
          <cell r="AU19">
            <v>300</v>
          </cell>
          <cell r="AV19">
            <v>440</v>
          </cell>
        </row>
        <row r="20">
          <cell r="AH20" t="str">
            <v>AZCP</v>
          </cell>
          <cell r="AI20" t="str">
            <v xml:space="preserve">ALKYD ZINC CHROMATE PRIMER </v>
          </cell>
          <cell r="AJ20" t="str">
            <v>0111</v>
          </cell>
          <cell r="AK20" t="str">
            <v>907(OP-93)</v>
          </cell>
          <cell r="AL20" t="str">
            <v>240</v>
          </cell>
          <cell r="AM20">
            <v>1</v>
          </cell>
          <cell r="AN20">
            <v>10.9</v>
          </cell>
          <cell r="AO20">
            <v>10.6</v>
          </cell>
          <cell r="AP20">
            <v>9</v>
          </cell>
          <cell r="AQ20">
            <v>40.369999999999997</v>
          </cell>
          <cell r="AR20">
            <v>41.51</v>
          </cell>
          <cell r="AS20">
            <v>40.89</v>
          </cell>
          <cell r="AT20">
            <v>440</v>
          </cell>
          <cell r="AU20">
            <v>440</v>
          </cell>
          <cell r="AV20">
            <v>368</v>
          </cell>
        </row>
        <row r="21">
          <cell r="AH21" t="str">
            <v>ROP</v>
          </cell>
          <cell r="AI21" t="str">
            <v xml:space="preserve">RED OXIDE PRIMER </v>
          </cell>
          <cell r="AJ21" t="str">
            <v>0121</v>
          </cell>
          <cell r="AK21" t="str">
            <v>904(OP-95)</v>
          </cell>
          <cell r="AL21" t="str">
            <v>230</v>
          </cell>
          <cell r="AM21">
            <v>1</v>
          </cell>
          <cell r="AN21">
            <v>6.5</v>
          </cell>
          <cell r="AO21">
            <v>8.1999999999999993</v>
          </cell>
          <cell r="AP21">
            <v>5.2</v>
          </cell>
          <cell r="AQ21">
            <v>46.15</v>
          </cell>
          <cell r="AR21">
            <v>41.46</v>
          </cell>
          <cell r="AS21">
            <v>57.12</v>
          </cell>
          <cell r="AT21">
            <v>300</v>
          </cell>
          <cell r="AU21">
            <v>340</v>
          </cell>
          <cell r="AV21">
            <v>297</v>
          </cell>
        </row>
        <row r="22">
          <cell r="AH22" t="str">
            <v>GS</v>
          </cell>
          <cell r="AI22" t="str">
            <v xml:space="preserve">GRAY SURFACE </v>
          </cell>
          <cell r="AJ22" t="str">
            <v>0141</v>
          </cell>
          <cell r="AK22" t="str">
            <v>501</v>
          </cell>
          <cell r="AL22" t="str">
            <v>090</v>
          </cell>
          <cell r="AM22">
            <v>1</v>
          </cell>
          <cell r="AN22">
            <v>8.1</v>
          </cell>
          <cell r="AO22">
            <v>12.1</v>
          </cell>
          <cell r="AP22">
            <v>12.6</v>
          </cell>
          <cell r="AQ22">
            <v>37.04</v>
          </cell>
          <cell r="AR22">
            <v>37.19</v>
          </cell>
          <cell r="AS22">
            <v>37.94</v>
          </cell>
          <cell r="AT22">
            <v>300</v>
          </cell>
          <cell r="AU22">
            <v>450</v>
          </cell>
          <cell r="AV22">
            <v>478</v>
          </cell>
        </row>
        <row r="23">
          <cell r="AH23" t="str">
            <v>RMP</v>
          </cell>
          <cell r="AI23" t="str">
            <v>READY-MIXED PAINT</v>
          </cell>
          <cell r="AJ23" t="str">
            <v>0151</v>
          </cell>
          <cell r="AK23" t="str">
            <v>111</v>
          </cell>
          <cell r="AL23" t="str">
            <v>100</v>
          </cell>
          <cell r="AM23">
            <v>1</v>
          </cell>
          <cell r="AN23">
            <v>10.9</v>
          </cell>
          <cell r="AO23">
            <v>9.6</v>
          </cell>
          <cell r="AP23">
            <v>10</v>
          </cell>
          <cell r="AQ23">
            <v>41.28</v>
          </cell>
          <cell r="AR23">
            <v>41.67</v>
          </cell>
          <cell r="AS23">
            <v>38</v>
          </cell>
          <cell r="AT23">
            <v>450</v>
          </cell>
          <cell r="AU23">
            <v>400</v>
          </cell>
          <cell r="AV23">
            <v>380</v>
          </cell>
        </row>
        <row r="24">
          <cell r="AH24" t="str">
            <v>FRMP</v>
          </cell>
          <cell r="AI24" t="str">
            <v xml:space="preserve">FLAT READY-MIXED PAINT </v>
          </cell>
          <cell r="AJ24" t="str">
            <v>0153</v>
          </cell>
          <cell r="AK24" t="str">
            <v>508</v>
          </cell>
          <cell r="AL24">
            <v>0</v>
          </cell>
          <cell r="AM24">
            <v>1</v>
          </cell>
          <cell r="AN24">
            <v>11.8</v>
          </cell>
          <cell r="AO24">
            <v>9.4</v>
          </cell>
          <cell r="AP24">
            <v>0</v>
          </cell>
          <cell r="AQ24">
            <v>36.44</v>
          </cell>
          <cell r="AR24">
            <v>37.229999999999997</v>
          </cell>
          <cell r="AS24">
            <v>0</v>
          </cell>
          <cell r="AT24">
            <v>430</v>
          </cell>
          <cell r="AU24">
            <v>350</v>
          </cell>
        </row>
        <row r="25">
          <cell r="AH25" t="str">
            <v>AE</v>
          </cell>
          <cell r="AI25" t="str">
            <v xml:space="preserve">ALKYD ENAMEL </v>
          </cell>
          <cell r="AJ25" t="str">
            <v>0162</v>
          </cell>
          <cell r="AK25" t="str">
            <v>502</v>
          </cell>
          <cell r="AL25" t="str">
            <v>110</v>
          </cell>
          <cell r="AM25">
            <v>1</v>
          </cell>
          <cell r="AN25">
            <v>11.9</v>
          </cell>
          <cell r="AO25">
            <v>12.4</v>
          </cell>
          <cell r="AP25">
            <v>12</v>
          </cell>
          <cell r="AQ25">
            <v>35.29</v>
          </cell>
          <cell r="AR25">
            <v>37.1</v>
          </cell>
          <cell r="AS25">
            <v>37.92</v>
          </cell>
          <cell r="AT25">
            <v>420</v>
          </cell>
          <cell r="AU25">
            <v>460</v>
          </cell>
          <cell r="AV25">
            <v>455</v>
          </cell>
        </row>
        <row r="26">
          <cell r="AH26" t="str">
            <v>AP</v>
          </cell>
          <cell r="AI26" t="str">
            <v>ALUMIN PAINT</v>
          </cell>
          <cell r="AJ26" t="str">
            <v>0152</v>
          </cell>
          <cell r="AK26" t="str">
            <v>103</v>
          </cell>
          <cell r="AL26" t="str">
            <v>310</v>
          </cell>
          <cell r="AM26">
            <v>1</v>
          </cell>
          <cell r="AN26">
            <v>10.9</v>
          </cell>
          <cell r="AO26">
            <v>13.5</v>
          </cell>
          <cell r="AP26">
            <v>13.5</v>
          </cell>
          <cell r="AQ26">
            <v>36.700000000000003</v>
          </cell>
          <cell r="AR26">
            <v>34.07</v>
          </cell>
          <cell r="AS26">
            <v>32.44</v>
          </cell>
          <cell r="AT26">
            <v>400</v>
          </cell>
          <cell r="AU26">
            <v>460</v>
          </cell>
          <cell r="AV26">
            <v>438</v>
          </cell>
        </row>
        <row r="27">
          <cell r="AH27" t="str">
            <v>AMF</v>
          </cell>
          <cell r="AI27" t="str">
            <v>PHEN0LIC-MODIFIED ALKYD M.I.O.FINISH</v>
          </cell>
          <cell r="AJ27" t="str">
            <v>4690(Ar-900)</v>
          </cell>
          <cell r="AK27">
            <v>0</v>
          </cell>
          <cell r="AL27" t="str">
            <v>800</v>
          </cell>
          <cell r="AM27">
            <v>1</v>
          </cell>
          <cell r="AN27">
            <v>19.16</v>
          </cell>
          <cell r="AO27">
            <v>0</v>
          </cell>
          <cell r="AP27">
            <v>17.8</v>
          </cell>
          <cell r="AQ27">
            <v>26.1</v>
          </cell>
          <cell r="AR27">
            <v>0</v>
          </cell>
          <cell r="AS27">
            <v>37.869999999999997</v>
          </cell>
          <cell r="AT27">
            <v>500</v>
          </cell>
          <cell r="AU27">
            <v>0</v>
          </cell>
          <cell r="AV27">
            <v>674</v>
          </cell>
        </row>
        <row r="28">
          <cell r="AH28" t="str">
            <v>GP</v>
          </cell>
          <cell r="AI28" t="str">
            <v xml:space="preserve">GALVAN. STEEL SHEET EHULSION PAINT </v>
          </cell>
          <cell r="AJ28">
            <v>0</v>
          </cell>
          <cell r="AK28" t="str">
            <v>100(OM-12)</v>
          </cell>
          <cell r="AL28">
            <v>0</v>
          </cell>
          <cell r="AM28">
            <v>1</v>
          </cell>
          <cell r="AN28">
            <v>0</v>
          </cell>
          <cell r="AO28">
            <v>14.3</v>
          </cell>
          <cell r="AP28">
            <v>0</v>
          </cell>
          <cell r="AQ28">
            <v>0</v>
          </cell>
          <cell r="AR28">
            <v>47.55</v>
          </cell>
          <cell r="AS28">
            <v>0</v>
          </cell>
          <cell r="AT28">
            <v>0</v>
          </cell>
          <cell r="AU28">
            <v>680</v>
          </cell>
        </row>
        <row r="29">
          <cell r="AI29" t="str">
            <v xml:space="preserve">EPOXY RESIN </v>
          </cell>
        </row>
        <row r="30">
          <cell r="AH30" t="str">
            <v>ERLP</v>
          </cell>
          <cell r="AI30" t="str">
            <v xml:space="preserve">EPOXY RED LEAD PRIMER </v>
          </cell>
          <cell r="AJ30" t="str">
            <v>0401</v>
          </cell>
          <cell r="AK30" t="str">
            <v>1007(EP-01)</v>
          </cell>
          <cell r="AL30">
            <v>0</v>
          </cell>
          <cell r="AM30">
            <v>1</v>
          </cell>
          <cell r="AN30">
            <v>13.7</v>
          </cell>
          <cell r="AO30">
            <v>11.9</v>
          </cell>
          <cell r="AP30">
            <v>0</v>
          </cell>
          <cell r="AQ30">
            <v>41.61</v>
          </cell>
          <cell r="AR30">
            <v>47.9</v>
          </cell>
          <cell r="AS30">
            <v>0</v>
          </cell>
          <cell r="AT30">
            <v>570</v>
          </cell>
          <cell r="AU30">
            <v>570</v>
          </cell>
        </row>
        <row r="31">
          <cell r="AH31" t="str">
            <v>EZCP</v>
          </cell>
          <cell r="AI31" t="str">
            <v xml:space="preserve">EPOXY ZINC CHROMATE PRIMER </v>
          </cell>
          <cell r="AJ31" t="str">
            <v>0411</v>
          </cell>
          <cell r="AK31" t="str">
            <v>1008(EP-09)</v>
          </cell>
          <cell r="AL31" t="str">
            <v>56</v>
          </cell>
          <cell r="AM31">
            <v>1</v>
          </cell>
          <cell r="AN31">
            <v>13.7</v>
          </cell>
          <cell r="AO31">
            <v>13.2</v>
          </cell>
          <cell r="AP31">
            <v>15.7</v>
          </cell>
          <cell r="AQ31">
            <v>41.61</v>
          </cell>
          <cell r="AR31">
            <v>43.18</v>
          </cell>
          <cell r="AS31">
            <v>57.32</v>
          </cell>
          <cell r="AT31">
            <v>570</v>
          </cell>
          <cell r="AU31">
            <v>570</v>
          </cell>
          <cell r="AV31">
            <v>900</v>
          </cell>
        </row>
        <row r="32">
          <cell r="AH32" t="str">
            <v>EZRP</v>
          </cell>
          <cell r="AI32" t="str">
            <v xml:space="preserve">EPOXY ZINC RICH PRIMER </v>
          </cell>
          <cell r="AJ32" t="str">
            <v>0416</v>
          </cell>
          <cell r="AK32" t="str">
            <v>1006(EP-03)</v>
          </cell>
          <cell r="AL32" t="str">
            <v>63</v>
          </cell>
          <cell r="AM32">
            <v>1</v>
          </cell>
          <cell r="AN32">
            <v>24.9</v>
          </cell>
          <cell r="AO32">
            <v>18.899999999999999</v>
          </cell>
          <cell r="AP32">
            <v>44.29</v>
          </cell>
          <cell r="AQ32">
            <v>44.18</v>
          </cell>
          <cell r="AR32">
            <v>52.91</v>
          </cell>
          <cell r="AS32">
            <v>29.35</v>
          </cell>
          <cell r="AT32">
            <v>1100</v>
          </cell>
          <cell r="AU32">
            <v>1000</v>
          </cell>
          <cell r="AV32">
            <v>1300</v>
          </cell>
        </row>
        <row r="33">
          <cell r="AH33" t="str">
            <v>EROP</v>
          </cell>
          <cell r="AI33" t="str">
            <v xml:space="preserve">EPOXY RED OXIDE PRIMER </v>
          </cell>
          <cell r="AJ33" t="str">
            <v>0421(Z-500)</v>
          </cell>
          <cell r="AK33" t="str">
            <v>1009(EP-02)</v>
          </cell>
          <cell r="AL33" t="str">
            <v>87</v>
          </cell>
          <cell r="AM33">
            <v>1</v>
          </cell>
          <cell r="AN33">
            <v>11.3</v>
          </cell>
          <cell r="AO33">
            <v>10.9</v>
          </cell>
          <cell r="AP33">
            <v>28.1</v>
          </cell>
          <cell r="AQ33">
            <v>41.59</v>
          </cell>
          <cell r="AR33">
            <v>43.12</v>
          </cell>
          <cell r="AS33">
            <v>39.15</v>
          </cell>
          <cell r="AT33">
            <v>470</v>
          </cell>
          <cell r="AU33">
            <v>470</v>
          </cell>
          <cell r="AV33">
            <v>1100</v>
          </cell>
        </row>
        <row r="34">
          <cell r="AH34" t="str">
            <v>EV</v>
          </cell>
          <cell r="AI34" t="str">
            <v xml:space="preserve">EPOXY VARNISH </v>
          </cell>
          <cell r="AJ34" t="str">
            <v>0450</v>
          </cell>
          <cell r="AK34" t="str">
            <v>1010</v>
          </cell>
          <cell r="AL34" t="str">
            <v>46</v>
          </cell>
          <cell r="AM34">
            <v>1</v>
          </cell>
          <cell r="AN34">
            <v>19</v>
          </cell>
          <cell r="AO34">
            <v>19.399999999999999</v>
          </cell>
          <cell r="AP34">
            <v>21.1</v>
          </cell>
          <cell r="AQ34">
            <v>28.95</v>
          </cell>
          <cell r="AR34">
            <v>28.35</v>
          </cell>
          <cell r="AS34">
            <v>26.07</v>
          </cell>
          <cell r="AT34">
            <v>550</v>
          </cell>
          <cell r="AU34">
            <v>550</v>
          </cell>
          <cell r="AV34">
            <v>550</v>
          </cell>
        </row>
        <row r="35">
          <cell r="AH35" t="str">
            <v>EFC</v>
          </cell>
          <cell r="AI35" t="str">
            <v xml:space="preserve">EPOXY FINISH COATING </v>
          </cell>
          <cell r="AJ35" t="str">
            <v>0451</v>
          </cell>
          <cell r="AK35" t="str">
            <v>1001(EP-04)</v>
          </cell>
          <cell r="AL35" t="str">
            <v>86</v>
          </cell>
          <cell r="AM35">
            <v>1</v>
          </cell>
          <cell r="AN35">
            <v>16.8</v>
          </cell>
          <cell r="AO35">
            <v>18.3</v>
          </cell>
          <cell r="AP35">
            <v>34.9</v>
          </cell>
          <cell r="AQ35">
            <v>41.67</v>
          </cell>
          <cell r="AR35">
            <v>38.25</v>
          </cell>
          <cell r="AS35">
            <v>22.92</v>
          </cell>
          <cell r="AT35">
            <v>700</v>
          </cell>
          <cell r="AU35">
            <v>700</v>
          </cell>
          <cell r="AV35">
            <v>800</v>
          </cell>
        </row>
        <row r="36">
          <cell r="AH36" t="str">
            <v>CTE</v>
          </cell>
          <cell r="AI36" t="str">
            <v xml:space="preserve">COAL TAR EPOXY HB </v>
          </cell>
          <cell r="AJ36" t="str">
            <v>0459</v>
          </cell>
          <cell r="AK36" t="str">
            <v>1004(EP-06)</v>
          </cell>
          <cell r="AL36" t="str">
            <v>58</v>
          </cell>
          <cell r="AM36">
            <v>1</v>
          </cell>
          <cell r="AN36">
            <v>7.9</v>
          </cell>
          <cell r="AO36">
            <v>7.6</v>
          </cell>
          <cell r="AP36">
            <v>0</v>
          </cell>
          <cell r="AQ36">
            <v>50.63</v>
          </cell>
          <cell r="AR36">
            <v>52.63</v>
          </cell>
          <cell r="AS36">
            <v>0</v>
          </cell>
          <cell r="AT36">
            <v>400</v>
          </cell>
          <cell r="AU36">
            <v>400</v>
          </cell>
          <cell r="AV36">
            <v>700</v>
          </cell>
        </row>
        <row r="37">
          <cell r="AH37" t="str">
            <v>IZRP</v>
          </cell>
          <cell r="AI37" t="str">
            <v xml:space="preserve">INORGANIC ZINC RICH PRIMER </v>
          </cell>
          <cell r="AJ37" t="str">
            <v>4120(Z-120HB)</v>
          </cell>
          <cell r="AK37" t="str">
            <v>1011(IZ-01)</v>
          </cell>
          <cell r="AL37" t="str">
            <v>33</v>
          </cell>
          <cell r="AM37">
            <v>1</v>
          </cell>
          <cell r="AN37">
            <v>19.399999999999999</v>
          </cell>
          <cell r="AO37">
            <v>15.6</v>
          </cell>
          <cell r="AP37">
            <v>30.3</v>
          </cell>
          <cell r="AQ37">
            <v>56.7</v>
          </cell>
          <cell r="AR37">
            <v>64.099999999999994</v>
          </cell>
          <cell r="AS37">
            <v>42.9</v>
          </cell>
          <cell r="AT37">
            <v>1100</v>
          </cell>
          <cell r="AU37">
            <v>1000</v>
          </cell>
          <cell r="AV37">
            <v>1300</v>
          </cell>
        </row>
        <row r="38">
          <cell r="AH38" t="str">
            <v>EATP</v>
          </cell>
          <cell r="AI38" t="str">
            <v>EPOXY ALUMINUM TRIPOLYPHOSPHATE PRIMER</v>
          </cell>
          <cell r="AJ38" t="str">
            <v>A-536</v>
          </cell>
          <cell r="AK38" t="str">
            <v>1075</v>
          </cell>
          <cell r="AL38" t="str">
            <v>57</v>
          </cell>
          <cell r="AM38">
            <v>1</v>
          </cell>
          <cell r="AN38">
            <v>18.7</v>
          </cell>
          <cell r="AO38">
            <v>14.7</v>
          </cell>
          <cell r="AP38">
            <v>15.5</v>
          </cell>
          <cell r="AQ38">
            <v>42.78</v>
          </cell>
          <cell r="AR38">
            <v>42.86</v>
          </cell>
          <cell r="AS38">
            <v>39.03</v>
          </cell>
          <cell r="AT38">
            <v>800</v>
          </cell>
          <cell r="AU38">
            <v>630</v>
          </cell>
          <cell r="AV38">
            <v>605</v>
          </cell>
        </row>
        <row r="39">
          <cell r="AH39" t="str">
            <v>EBZRP</v>
          </cell>
          <cell r="AI39" t="str">
            <v xml:space="preserve">EPOXY CURED BASED ZINC RICH PRIMER </v>
          </cell>
          <cell r="AJ39" t="str">
            <v>4180(Z-800)</v>
          </cell>
          <cell r="AK39" t="str">
            <v>1002</v>
          </cell>
          <cell r="AL39">
            <v>0</v>
          </cell>
          <cell r="AM39">
            <v>1</v>
          </cell>
          <cell r="AN39">
            <v>27.3</v>
          </cell>
          <cell r="AO39">
            <v>15.7</v>
          </cell>
          <cell r="AP39">
            <v>0</v>
          </cell>
          <cell r="AQ39">
            <v>40.29</v>
          </cell>
          <cell r="AR39">
            <v>38.22</v>
          </cell>
          <cell r="AS39">
            <v>0</v>
          </cell>
          <cell r="AT39">
            <v>1100</v>
          </cell>
          <cell r="AU39">
            <v>600</v>
          </cell>
        </row>
        <row r="40">
          <cell r="AH40" t="str">
            <v>HBEP</v>
          </cell>
          <cell r="AI40" t="str">
            <v>HIGH BUILD EPOXY POLYAMINE CURED</v>
          </cell>
          <cell r="AJ40" t="str">
            <v>4418(A-418)</v>
          </cell>
          <cell r="AK40" t="str">
            <v>1015</v>
          </cell>
          <cell r="AL40">
            <v>0</v>
          </cell>
          <cell r="AM40">
            <v>1</v>
          </cell>
          <cell r="AN40">
            <v>18.3</v>
          </cell>
          <cell r="AO40">
            <v>13.1</v>
          </cell>
          <cell r="AP40">
            <v>0</v>
          </cell>
          <cell r="AQ40">
            <v>65.569999999999993</v>
          </cell>
          <cell r="AR40">
            <v>83.97</v>
          </cell>
          <cell r="AS40">
            <v>0</v>
          </cell>
          <cell r="AT40">
            <v>1200</v>
          </cell>
          <cell r="AU40">
            <v>1100</v>
          </cell>
        </row>
        <row r="41">
          <cell r="AH41" t="str">
            <v>HSCP</v>
          </cell>
          <cell r="AI41" t="str">
            <v>HIGH SOILD EPOXY POLYAMINE CURED PRIMER</v>
          </cell>
          <cell r="AJ41" t="str">
            <v>4418(A-448)</v>
          </cell>
          <cell r="AK41">
            <v>1017</v>
          </cell>
          <cell r="AL41">
            <v>0</v>
          </cell>
          <cell r="AM41">
            <v>1</v>
          </cell>
          <cell r="AN41">
            <v>20.309999999999999</v>
          </cell>
          <cell r="AO41">
            <v>13.1</v>
          </cell>
          <cell r="AP41">
            <v>0</v>
          </cell>
          <cell r="AQ41">
            <v>64</v>
          </cell>
          <cell r="AR41">
            <v>83.97</v>
          </cell>
          <cell r="AS41">
            <v>0</v>
          </cell>
          <cell r="AT41">
            <v>1300</v>
          </cell>
          <cell r="AU41">
            <v>1100</v>
          </cell>
        </row>
        <row r="42">
          <cell r="AH42" t="str">
            <v>EEA</v>
          </cell>
          <cell r="AI42" t="str">
            <v>EPOXY ENAMEL AMINE ADDUCT CURED</v>
          </cell>
          <cell r="AJ42" t="str">
            <v>4450(A-500)</v>
          </cell>
          <cell r="AK42" t="str">
            <v>1014</v>
          </cell>
          <cell r="AL42">
            <v>0</v>
          </cell>
          <cell r="AM42">
            <v>1</v>
          </cell>
          <cell r="AN42">
            <v>23.8</v>
          </cell>
          <cell r="AO42">
            <v>11.4</v>
          </cell>
          <cell r="AP42">
            <v>0</v>
          </cell>
          <cell r="AQ42">
            <v>37.82</v>
          </cell>
          <cell r="AR42">
            <v>83.33</v>
          </cell>
          <cell r="AS42">
            <v>0</v>
          </cell>
          <cell r="AT42">
            <v>900</v>
          </cell>
          <cell r="AU42">
            <v>950</v>
          </cell>
        </row>
        <row r="43">
          <cell r="AH43" t="str">
            <v>NEP</v>
          </cell>
          <cell r="AI43" t="str">
            <v>NON-REACTIVE EPOXY PRIMER</v>
          </cell>
          <cell r="AJ43" t="str">
            <v>4405(A-505)</v>
          </cell>
          <cell r="AK43">
            <v>0</v>
          </cell>
          <cell r="AL43">
            <v>0</v>
          </cell>
          <cell r="AM43">
            <v>1</v>
          </cell>
          <cell r="AN43">
            <v>19.2</v>
          </cell>
          <cell r="AO43">
            <v>0</v>
          </cell>
          <cell r="AP43">
            <v>0</v>
          </cell>
          <cell r="AQ43">
            <v>41.67</v>
          </cell>
          <cell r="AR43">
            <v>0</v>
          </cell>
          <cell r="AS43">
            <v>0</v>
          </cell>
          <cell r="AT43">
            <v>800</v>
          </cell>
        </row>
        <row r="44">
          <cell r="AH44" t="str">
            <v>ZCOP</v>
          </cell>
          <cell r="AI44" t="str">
            <v xml:space="preserve">ZINC CHROMATE-RED OXIDE/EPOXY PRIMER </v>
          </cell>
          <cell r="AJ44" t="str">
            <v>4451(A-510)</v>
          </cell>
          <cell r="AK44" t="str">
            <v>1016</v>
          </cell>
          <cell r="AL44" t="str">
            <v>530</v>
          </cell>
          <cell r="AM44">
            <v>1</v>
          </cell>
          <cell r="AN44">
            <v>18.2</v>
          </cell>
          <cell r="AO44">
            <v>8.1999999999999993</v>
          </cell>
          <cell r="AP44">
            <v>15.5</v>
          </cell>
          <cell r="AQ44">
            <v>42.86</v>
          </cell>
          <cell r="AR44">
            <v>85.37</v>
          </cell>
          <cell r="AS44">
            <v>36.450000000000003</v>
          </cell>
          <cell r="AT44">
            <v>780</v>
          </cell>
          <cell r="AU44">
            <v>700</v>
          </cell>
          <cell r="AV44">
            <v>565</v>
          </cell>
        </row>
        <row r="45">
          <cell r="AH45" t="str">
            <v>EPC</v>
          </cell>
          <cell r="AI45" t="str">
            <v xml:space="preserve">EPOXY ENAMEL/POLYAMIDE CURED </v>
          </cell>
          <cell r="AJ45" t="str">
            <v>4415(A-515)</v>
          </cell>
          <cell r="AK45">
            <v>0</v>
          </cell>
          <cell r="AL45">
            <v>0</v>
          </cell>
          <cell r="AM45">
            <v>1</v>
          </cell>
          <cell r="AN45">
            <v>19.8</v>
          </cell>
          <cell r="AO45">
            <v>0</v>
          </cell>
          <cell r="AP45">
            <v>0</v>
          </cell>
          <cell r="AQ45">
            <v>42.93</v>
          </cell>
          <cell r="AR45">
            <v>0</v>
          </cell>
          <cell r="AS45">
            <v>0</v>
          </cell>
          <cell r="AT45">
            <v>850</v>
          </cell>
        </row>
        <row r="46">
          <cell r="AH46" t="str">
            <v>4425(A-525)</v>
          </cell>
          <cell r="AI46" t="str">
            <v>EPOXY NON-SKID SURFACING</v>
          </cell>
          <cell r="AJ46" t="str">
            <v>4425(A-525)</v>
          </cell>
          <cell r="AK46" t="str">
            <v>1018</v>
          </cell>
          <cell r="AL46">
            <v>0</v>
          </cell>
          <cell r="AM46">
            <v>1</v>
          </cell>
          <cell r="AN46">
            <v>18</v>
          </cell>
          <cell r="AO46">
            <v>31.3</v>
          </cell>
          <cell r="AP46">
            <v>0</v>
          </cell>
          <cell r="AQ46">
            <v>37.78</v>
          </cell>
          <cell r="AR46">
            <v>47.92</v>
          </cell>
          <cell r="AS46">
            <v>0</v>
          </cell>
          <cell r="AT46">
            <v>680</v>
          </cell>
          <cell r="AU46">
            <v>1500</v>
          </cell>
        </row>
        <row r="47">
          <cell r="AH47" t="str">
            <v>EPAP</v>
          </cell>
          <cell r="AI47" t="str">
            <v>EPOXY-POLYAMIDE,ALLOY PRIMER.</v>
          </cell>
          <cell r="AJ47" t="str">
            <v>4465(A-650)</v>
          </cell>
          <cell r="AK47">
            <v>1020</v>
          </cell>
          <cell r="AL47">
            <v>0</v>
          </cell>
          <cell r="AM47">
            <v>1</v>
          </cell>
          <cell r="AN47">
            <v>21</v>
          </cell>
          <cell r="AO47">
            <v>26.92</v>
          </cell>
          <cell r="AP47">
            <v>0</v>
          </cell>
          <cell r="AQ47">
            <v>42.86</v>
          </cell>
          <cell r="AR47">
            <v>13</v>
          </cell>
          <cell r="AS47">
            <v>0</v>
          </cell>
          <cell r="AT47">
            <v>900</v>
          </cell>
          <cell r="AU47">
            <v>350</v>
          </cell>
        </row>
        <row r="48">
          <cell r="AI48" t="str">
            <v>LEAD SILICO CHROMATE EP.PRI./POLYAMIDE CURED</v>
          </cell>
          <cell r="AJ48" t="str">
            <v>4430(A-530)</v>
          </cell>
          <cell r="AK48">
            <v>0</v>
          </cell>
          <cell r="AL48">
            <v>0</v>
          </cell>
          <cell r="AM48">
            <v>1</v>
          </cell>
          <cell r="AN48">
            <v>21.97</v>
          </cell>
          <cell r="AO48">
            <v>0</v>
          </cell>
          <cell r="AP48">
            <v>0</v>
          </cell>
          <cell r="AQ48">
            <v>37.78</v>
          </cell>
          <cell r="AR48">
            <v>0</v>
          </cell>
          <cell r="AS48">
            <v>0</v>
          </cell>
          <cell r="AT48">
            <v>830</v>
          </cell>
        </row>
        <row r="49">
          <cell r="AH49" t="str">
            <v>ERLP</v>
          </cell>
          <cell r="AI49" t="str">
            <v>EPOXY RED LEAD POLYAMIDE CURED PRIMER</v>
          </cell>
          <cell r="AJ49" t="str">
            <v>4440(A-540)</v>
          </cell>
          <cell r="AK49" t="str">
            <v>1051</v>
          </cell>
          <cell r="AL49">
            <v>0</v>
          </cell>
          <cell r="AM49">
            <v>1</v>
          </cell>
          <cell r="AN49">
            <v>19.399999999999999</v>
          </cell>
          <cell r="AO49">
            <v>15.8</v>
          </cell>
          <cell r="AP49">
            <v>0</v>
          </cell>
          <cell r="AQ49">
            <v>42.78</v>
          </cell>
          <cell r="AR49">
            <v>43.04</v>
          </cell>
          <cell r="AS49">
            <v>0</v>
          </cell>
          <cell r="AT49">
            <v>830</v>
          </cell>
          <cell r="AU49">
            <v>680</v>
          </cell>
        </row>
        <row r="50">
          <cell r="AH50" t="str">
            <v>EROP</v>
          </cell>
          <cell r="AI50" t="str">
            <v>RED LEAD-RED OXIDE EP./POLYAMIDE CURED PRI.</v>
          </cell>
          <cell r="AJ50" t="str">
            <v>4445(A-545)</v>
          </cell>
          <cell r="AK50" t="str">
            <v>1060</v>
          </cell>
          <cell r="AL50">
            <v>0</v>
          </cell>
          <cell r="AM50">
            <v>1</v>
          </cell>
          <cell r="AN50">
            <v>18.7</v>
          </cell>
          <cell r="AO50">
            <v>20.9</v>
          </cell>
          <cell r="AP50">
            <v>0</v>
          </cell>
          <cell r="AQ50">
            <v>42.78</v>
          </cell>
          <cell r="AR50">
            <v>28.71</v>
          </cell>
          <cell r="AS50">
            <v>0</v>
          </cell>
          <cell r="AT50">
            <v>800</v>
          </cell>
          <cell r="AU50">
            <v>600</v>
          </cell>
        </row>
        <row r="51">
          <cell r="AH51" t="str">
            <v>ETC</v>
          </cell>
          <cell r="AI51" t="str">
            <v>TAR EPOXY COATING/AMINE CURED</v>
          </cell>
          <cell r="AJ51" t="str">
            <v>4460(A-560)</v>
          </cell>
          <cell r="AK51" t="str">
            <v>1070(EP-10)</v>
          </cell>
          <cell r="AL51">
            <v>0</v>
          </cell>
          <cell r="AM51">
            <v>1</v>
          </cell>
          <cell r="AN51">
            <v>11.69</v>
          </cell>
          <cell r="AO51">
            <v>12.2</v>
          </cell>
          <cell r="AP51">
            <v>0</v>
          </cell>
          <cell r="AQ51">
            <v>42.78</v>
          </cell>
          <cell r="AR51">
            <v>57.38</v>
          </cell>
          <cell r="AS51">
            <v>0</v>
          </cell>
          <cell r="AT51">
            <v>500</v>
          </cell>
          <cell r="AU51">
            <v>700</v>
          </cell>
          <cell r="AV51">
            <v>1500</v>
          </cell>
        </row>
        <row r="52">
          <cell r="AH52" t="str">
            <v>EWB</v>
          </cell>
          <cell r="AI52" t="str">
            <v>WATER BASE EPOXY ENAMEL/POLTAMINE CURED</v>
          </cell>
          <cell r="AJ52" t="str">
            <v>4458(A-580)</v>
          </cell>
          <cell r="AK52" t="str">
            <v>1017(EP-07)</v>
          </cell>
          <cell r="AL52" t="str">
            <v>96</v>
          </cell>
          <cell r="AM52">
            <v>1</v>
          </cell>
          <cell r="AN52">
            <v>34.4</v>
          </cell>
          <cell r="AO52">
            <v>16</v>
          </cell>
          <cell r="AP52">
            <v>32.700000000000003</v>
          </cell>
          <cell r="AQ52">
            <v>37.79</v>
          </cell>
          <cell r="AR52">
            <v>43.75</v>
          </cell>
          <cell r="AS52">
            <v>45.87</v>
          </cell>
          <cell r="AT52">
            <v>1300</v>
          </cell>
          <cell r="AU52">
            <v>700</v>
          </cell>
          <cell r="AV52">
            <v>1500</v>
          </cell>
        </row>
        <row r="53">
          <cell r="AH53" t="str">
            <v>CCTE</v>
          </cell>
          <cell r="AI53" t="str">
            <v>CATALYZED COAL TAR EPOXY POLYAMINE CURED</v>
          </cell>
          <cell r="AJ53" t="str">
            <v>4459(A-590)</v>
          </cell>
          <cell r="AK53" t="str">
            <v>SP-06</v>
          </cell>
          <cell r="AL53">
            <v>0</v>
          </cell>
          <cell r="AM53">
            <v>1</v>
          </cell>
          <cell r="AN53">
            <v>12.6</v>
          </cell>
          <cell r="AO53">
            <v>32.1</v>
          </cell>
          <cell r="AP53">
            <v>0</v>
          </cell>
          <cell r="AQ53">
            <v>55.56</v>
          </cell>
          <cell r="AR53">
            <v>42.37</v>
          </cell>
          <cell r="AS53">
            <v>0</v>
          </cell>
          <cell r="AT53">
            <v>700</v>
          </cell>
          <cell r="AU53">
            <v>1360</v>
          </cell>
        </row>
        <row r="54">
          <cell r="AH54" t="str">
            <v>EPF</v>
          </cell>
          <cell r="AI54" t="str">
            <v>EPOXY-POLYAMINE,FINISH</v>
          </cell>
          <cell r="AJ54" t="str">
            <v>4465(A-650)</v>
          </cell>
          <cell r="AK54" t="str">
            <v>SP-08</v>
          </cell>
          <cell r="AL54">
            <v>0</v>
          </cell>
          <cell r="AM54">
            <v>1</v>
          </cell>
          <cell r="AN54">
            <v>21</v>
          </cell>
          <cell r="AO54">
            <v>24.4</v>
          </cell>
          <cell r="AP54">
            <v>0</v>
          </cell>
          <cell r="AQ54">
            <v>42.86</v>
          </cell>
          <cell r="AR54">
            <v>25</v>
          </cell>
          <cell r="AS54">
            <v>0</v>
          </cell>
          <cell r="AT54">
            <v>900</v>
          </cell>
          <cell r="AU54">
            <v>610</v>
          </cell>
        </row>
        <row r="55">
          <cell r="AH55" t="str">
            <v>EPRLP</v>
          </cell>
          <cell r="AI55" t="str">
            <v>EPOXY/POLYAMINE,RED LEAD PRIMER</v>
          </cell>
          <cell r="AJ55" t="str">
            <v>4570(A-700)</v>
          </cell>
          <cell r="AK55" t="str">
            <v>SP-09</v>
          </cell>
          <cell r="AL55">
            <v>0</v>
          </cell>
          <cell r="AM55">
            <v>1</v>
          </cell>
          <cell r="AN55">
            <v>21</v>
          </cell>
          <cell r="AO55">
            <v>32</v>
          </cell>
          <cell r="AP55">
            <v>0</v>
          </cell>
          <cell r="AQ55">
            <v>42.86</v>
          </cell>
          <cell r="AR55">
            <v>23.75</v>
          </cell>
          <cell r="AS55">
            <v>0</v>
          </cell>
          <cell r="AT55">
            <v>900</v>
          </cell>
          <cell r="AU55">
            <v>760</v>
          </cell>
        </row>
        <row r="56">
          <cell r="AH56" t="str">
            <v>EMOP</v>
          </cell>
          <cell r="AI56" t="str">
            <v xml:space="preserve">EPOXY MIO PRIMER </v>
          </cell>
          <cell r="AJ56" t="str">
            <v>4691(Ar-910)</v>
          </cell>
          <cell r="AK56" t="str">
            <v>1050(EP-20)</v>
          </cell>
          <cell r="AL56" t="str">
            <v>76</v>
          </cell>
          <cell r="AM56">
            <v>1</v>
          </cell>
          <cell r="AN56">
            <v>17.3</v>
          </cell>
          <cell r="AO56">
            <v>9.2799999999999994</v>
          </cell>
          <cell r="AP56">
            <v>30.9</v>
          </cell>
          <cell r="AQ56">
            <v>43.35</v>
          </cell>
          <cell r="AR56">
            <v>31.25</v>
          </cell>
          <cell r="AS56">
            <v>25.89</v>
          </cell>
          <cell r="AT56">
            <v>750</v>
          </cell>
          <cell r="AU56">
            <v>290</v>
          </cell>
          <cell r="AV56">
            <v>800</v>
          </cell>
        </row>
        <row r="57">
          <cell r="AH57" t="str">
            <v>EPCP</v>
          </cell>
          <cell r="AI57" t="str">
            <v>EPOXY-PHENOLIC CURED PRIMER .</v>
          </cell>
          <cell r="AJ57" t="str">
            <v>4691(Ar-910)</v>
          </cell>
          <cell r="AK57" t="str">
            <v>1060</v>
          </cell>
          <cell r="AL57" t="str">
            <v>76</v>
          </cell>
          <cell r="AM57">
            <v>1</v>
          </cell>
          <cell r="AN57">
            <v>17.3</v>
          </cell>
          <cell r="AO57">
            <v>19.2</v>
          </cell>
          <cell r="AP57">
            <v>30.9</v>
          </cell>
          <cell r="AQ57">
            <v>43.35</v>
          </cell>
          <cell r="AR57">
            <v>31.25</v>
          </cell>
          <cell r="AS57">
            <v>25.89</v>
          </cell>
          <cell r="AT57">
            <v>750</v>
          </cell>
          <cell r="AU57">
            <v>600</v>
          </cell>
          <cell r="AV57">
            <v>800</v>
          </cell>
        </row>
        <row r="59">
          <cell r="AI59" t="str">
            <v xml:space="preserve">CHLORINATED RUBBER RESIN </v>
          </cell>
        </row>
        <row r="60">
          <cell r="AH60" t="str">
            <v>CRRLP</v>
          </cell>
          <cell r="AI60" t="str">
            <v xml:space="preserve">CALORINATED RUBBER RED LEAD PRIMER </v>
          </cell>
          <cell r="AJ60" t="str">
            <v>0201</v>
          </cell>
          <cell r="AK60" t="str">
            <v>1402(RF-63)</v>
          </cell>
          <cell r="AL60" t="str">
            <v>530</v>
          </cell>
          <cell r="AM60">
            <v>1</v>
          </cell>
          <cell r="AN60">
            <v>14.7</v>
          </cell>
          <cell r="AO60">
            <v>12.9</v>
          </cell>
          <cell r="AP60">
            <v>15.5</v>
          </cell>
          <cell r="AQ60">
            <v>32.65</v>
          </cell>
          <cell r="AR60">
            <v>37.979999999999997</v>
          </cell>
          <cell r="AS60">
            <v>36.450000000000003</v>
          </cell>
          <cell r="AT60">
            <v>480</v>
          </cell>
          <cell r="AU60">
            <v>490</v>
          </cell>
          <cell r="AV60">
            <v>565</v>
          </cell>
        </row>
        <row r="61">
          <cell r="AH61" t="str">
            <v>CRZCP</v>
          </cell>
          <cell r="AI61" t="str">
            <v>CHLORINATED RUBBER PRIMER ZINC CHROMATE PR.</v>
          </cell>
          <cell r="AJ61" t="str">
            <v>0211</v>
          </cell>
          <cell r="AK61" t="str">
            <v>1450(RF-67)</v>
          </cell>
          <cell r="AL61" t="str">
            <v>540</v>
          </cell>
          <cell r="AM61">
            <v>1</v>
          </cell>
          <cell r="AN61">
            <v>15.5</v>
          </cell>
          <cell r="AO61">
            <v>11.3</v>
          </cell>
          <cell r="AP61">
            <v>14.1</v>
          </cell>
          <cell r="AQ61">
            <v>30.97</v>
          </cell>
          <cell r="AR61">
            <v>42.48</v>
          </cell>
          <cell r="AS61">
            <v>36.450000000000003</v>
          </cell>
          <cell r="AT61">
            <v>480</v>
          </cell>
          <cell r="AU61">
            <v>480</v>
          </cell>
          <cell r="AV61">
            <v>514</v>
          </cell>
        </row>
        <row r="62">
          <cell r="AH62" t="str">
            <v>CRROP</v>
          </cell>
          <cell r="AI62" t="str">
            <v xml:space="preserve">CHLORINATED RUBBER RED OXIDE PRIMER </v>
          </cell>
          <cell r="AJ62" t="str">
            <v>0221</v>
          </cell>
          <cell r="AK62" t="str">
            <v>1403(RF-65)</v>
          </cell>
          <cell r="AL62" t="str">
            <v>510</v>
          </cell>
          <cell r="AM62">
            <v>1</v>
          </cell>
          <cell r="AN62">
            <v>14.6</v>
          </cell>
          <cell r="AO62">
            <v>12.1</v>
          </cell>
          <cell r="AP62">
            <v>31</v>
          </cell>
          <cell r="AQ62">
            <v>30.82</v>
          </cell>
          <cell r="AR62">
            <v>38.020000000000003</v>
          </cell>
          <cell r="AS62">
            <v>38.549999999999997</v>
          </cell>
          <cell r="AT62">
            <v>450</v>
          </cell>
          <cell r="AU62">
            <v>460</v>
          </cell>
          <cell r="AV62">
            <v>1195</v>
          </cell>
        </row>
        <row r="63">
          <cell r="AH63" t="str">
            <v>CRF</v>
          </cell>
          <cell r="AI63" t="str">
            <v xml:space="preserve">CHLORINATED RUBBER FINISH </v>
          </cell>
          <cell r="AJ63" t="str">
            <v>0251</v>
          </cell>
          <cell r="AK63" t="str">
            <v>1401</v>
          </cell>
          <cell r="AL63" t="str">
            <v>520</v>
          </cell>
          <cell r="AM63">
            <v>1</v>
          </cell>
          <cell r="AN63">
            <v>18.899999999999999</v>
          </cell>
          <cell r="AO63">
            <v>15.8</v>
          </cell>
          <cell r="AP63">
            <v>16.7</v>
          </cell>
          <cell r="AQ63">
            <v>31.75</v>
          </cell>
          <cell r="AR63">
            <v>34.18</v>
          </cell>
          <cell r="AS63">
            <v>33.83</v>
          </cell>
          <cell r="AT63">
            <v>600</v>
          </cell>
          <cell r="AU63">
            <v>540</v>
          </cell>
          <cell r="AV63">
            <v>565</v>
          </cell>
        </row>
        <row r="64">
          <cell r="AH64" t="str">
            <v>CRATP</v>
          </cell>
          <cell r="AI64" t="str">
            <v>C RUBBER ALUMINUM TRIPOLYPHOSPHATE PRIMER</v>
          </cell>
          <cell r="AJ64" t="str">
            <v>0203</v>
          </cell>
          <cell r="AK64">
            <v>0</v>
          </cell>
          <cell r="AL64" t="str">
            <v>531</v>
          </cell>
          <cell r="AM64">
            <v>1</v>
          </cell>
          <cell r="AN64">
            <v>13.4</v>
          </cell>
          <cell r="AO64">
            <v>0</v>
          </cell>
          <cell r="AP64">
            <v>14.5</v>
          </cell>
          <cell r="AQ64">
            <v>37.31</v>
          </cell>
          <cell r="AR64">
            <v>0</v>
          </cell>
          <cell r="AS64">
            <v>36.409999999999997</v>
          </cell>
          <cell r="AT64">
            <v>500</v>
          </cell>
          <cell r="AU64">
            <v>0</v>
          </cell>
          <cell r="AV64">
            <v>528</v>
          </cell>
        </row>
        <row r="65">
          <cell r="AH65" t="str">
            <v>PCRF</v>
          </cell>
          <cell r="AI65" t="str">
            <v>PIGMENTED CHLORINATED RUBBER FINISH</v>
          </cell>
          <cell r="AJ65" t="str">
            <v>4470(C-700)</v>
          </cell>
          <cell r="AK65" t="str">
            <v>RF-51~56</v>
          </cell>
          <cell r="AL65" t="str">
            <v>560</v>
          </cell>
          <cell r="AM65">
            <v>1</v>
          </cell>
          <cell r="AN65">
            <v>27.1</v>
          </cell>
          <cell r="AO65">
            <v>12.3</v>
          </cell>
          <cell r="AP65">
            <v>13.5</v>
          </cell>
          <cell r="AQ65">
            <v>33.21</v>
          </cell>
          <cell r="AR65">
            <v>38.21</v>
          </cell>
          <cell r="AS65">
            <v>33.78</v>
          </cell>
          <cell r="AT65">
            <v>900</v>
          </cell>
          <cell r="AU65">
            <v>470</v>
          </cell>
          <cell r="AV65">
            <v>456</v>
          </cell>
        </row>
        <row r="66">
          <cell r="AH66" t="str">
            <v>CRRLP</v>
          </cell>
          <cell r="AI66" t="str">
            <v xml:space="preserve">CHLORINATED RUBBER RED LEAD PRIMER </v>
          </cell>
          <cell r="AJ66" t="str">
            <v>4575(C-750)</v>
          </cell>
          <cell r="AK66">
            <v>0</v>
          </cell>
          <cell r="AL66" t="str">
            <v>500</v>
          </cell>
          <cell r="AM66">
            <v>1</v>
          </cell>
          <cell r="AN66">
            <v>17.2</v>
          </cell>
          <cell r="AO66">
            <v>0</v>
          </cell>
          <cell r="AP66">
            <v>15</v>
          </cell>
          <cell r="AQ66">
            <v>37.79</v>
          </cell>
          <cell r="AR66">
            <v>0</v>
          </cell>
          <cell r="AS66">
            <v>30.4</v>
          </cell>
          <cell r="AT66">
            <v>650</v>
          </cell>
          <cell r="AU66">
            <v>0</v>
          </cell>
          <cell r="AV66">
            <v>456</v>
          </cell>
        </row>
        <row r="67">
          <cell r="AH67" t="str">
            <v>CRROP</v>
          </cell>
          <cell r="AI67" t="str">
            <v xml:space="preserve">CHLORINATED RUBBER RED LEAD-RED OXIDE PRIMER </v>
          </cell>
          <cell r="AJ67" t="str">
            <v>4576(C-760)</v>
          </cell>
          <cell r="AK67">
            <v>0</v>
          </cell>
          <cell r="AL67" t="str">
            <v>550</v>
          </cell>
          <cell r="AM67">
            <v>1</v>
          </cell>
          <cell r="AN67">
            <v>15.9</v>
          </cell>
          <cell r="AO67">
            <v>0</v>
          </cell>
          <cell r="AP67">
            <v>14.8</v>
          </cell>
          <cell r="AQ67">
            <v>38.99</v>
          </cell>
          <cell r="AR67">
            <v>0</v>
          </cell>
          <cell r="AS67">
            <v>33.78</v>
          </cell>
          <cell r="AT67">
            <v>620</v>
          </cell>
          <cell r="AU67">
            <v>0</v>
          </cell>
          <cell r="AV67">
            <v>500</v>
          </cell>
        </row>
        <row r="68">
          <cell r="AH68" t="str">
            <v>VZCP</v>
          </cell>
          <cell r="AI68" t="str">
            <v>CHLORINATED RUBBER BASE M.I.O.COATING</v>
          </cell>
          <cell r="AJ68" t="str">
            <v>4693(Ar-930)</v>
          </cell>
          <cell r="AK68" t="str">
            <v>1452(RF-68)</v>
          </cell>
          <cell r="AL68" t="str">
            <v>600</v>
          </cell>
          <cell r="AM68">
            <v>1</v>
          </cell>
          <cell r="AN68">
            <v>16.399999999999999</v>
          </cell>
          <cell r="AO68">
            <v>13.2</v>
          </cell>
          <cell r="AP68">
            <v>14.8</v>
          </cell>
          <cell r="AQ68">
            <v>37.799999999999997</v>
          </cell>
          <cell r="AR68">
            <v>37.880000000000003</v>
          </cell>
          <cell r="AS68">
            <v>33.72</v>
          </cell>
          <cell r="AT68">
            <v>620</v>
          </cell>
          <cell r="AU68">
            <v>500</v>
          </cell>
          <cell r="AV68">
            <v>499</v>
          </cell>
        </row>
        <row r="70">
          <cell r="AH70" t="str">
            <v>HF400</v>
          </cell>
          <cell r="AI70" t="str">
            <v>HEAT-RESISTING PAINT 400'C ALUM. SERIES.</v>
          </cell>
          <cell r="AJ70" t="str">
            <v>0654</v>
          </cell>
          <cell r="AK70" t="str">
            <v>1503</v>
          </cell>
          <cell r="AL70">
            <v>0</v>
          </cell>
          <cell r="AM70">
            <v>0</v>
          </cell>
          <cell r="AN70">
            <v>0</v>
          </cell>
          <cell r="AO70">
            <v>0</v>
          </cell>
          <cell r="AP70">
            <v>0</v>
          </cell>
          <cell r="AQ70">
            <v>0</v>
          </cell>
          <cell r="AR70">
            <v>0</v>
          </cell>
          <cell r="AS70">
            <v>0</v>
          </cell>
          <cell r="AT70">
            <v>0</v>
          </cell>
          <cell r="AU70">
            <v>0</v>
          </cell>
          <cell r="AV70">
            <v>406</v>
          </cell>
        </row>
        <row r="71">
          <cell r="AI71" t="str">
            <v xml:space="preserve">SILICONE RESIN </v>
          </cell>
          <cell r="AJ71">
            <v>0</v>
          </cell>
          <cell r="AK71">
            <v>0</v>
          </cell>
          <cell r="AL71">
            <v>0</v>
          </cell>
          <cell r="AM71">
            <v>0</v>
          </cell>
          <cell r="AN71">
            <v>0</v>
          </cell>
          <cell r="AO71">
            <v>0</v>
          </cell>
          <cell r="AP71">
            <v>0</v>
          </cell>
          <cell r="AQ71">
            <v>0</v>
          </cell>
          <cell r="AR71">
            <v>0</v>
          </cell>
          <cell r="AS71">
            <v>0</v>
          </cell>
          <cell r="AT71">
            <v>440</v>
          </cell>
        </row>
        <row r="72">
          <cell r="AH72" t="str">
            <v>HP200</v>
          </cell>
          <cell r="AI72" t="str">
            <v>HEAT-RESISTING PRIMER 200'C ,SILICONE SERIES.</v>
          </cell>
          <cell r="AJ72" t="str">
            <v>0631</v>
          </cell>
          <cell r="AK72" t="str">
            <v>1512</v>
          </cell>
          <cell r="AL72">
            <v>0</v>
          </cell>
          <cell r="AM72">
            <v>1</v>
          </cell>
          <cell r="AN72">
            <v>16.5</v>
          </cell>
          <cell r="AO72">
            <v>26.2</v>
          </cell>
          <cell r="AP72">
            <v>0</v>
          </cell>
          <cell r="AQ72">
            <v>36.36</v>
          </cell>
          <cell r="AR72">
            <v>38.17</v>
          </cell>
          <cell r="AS72">
            <v>0</v>
          </cell>
          <cell r="AT72">
            <v>600</v>
          </cell>
          <cell r="AU72">
            <v>1000</v>
          </cell>
        </row>
        <row r="73">
          <cell r="AH73" t="str">
            <v>HP300</v>
          </cell>
          <cell r="AI73" t="str">
            <v xml:space="preserve">HEAT-RESISTING PRIMER 300'C </v>
          </cell>
          <cell r="AJ73" t="str">
            <v>0632</v>
          </cell>
          <cell r="AK73" t="str">
            <v>1507</v>
          </cell>
          <cell r="AL73" t="str">
            <v>330-1</v>
          </cell>
          <cell r="AM73">
            <v>1</v>
          </cell>
          <cell r="AN73">
            <v>20.7</v>
          </cell>
          <cell r="AO73">
            <v>20.399999999999999</v>
          </cell>
          <cell r="AP73">
            <v>29</v>
          </cell>
          <cell r="AQ73">
            <v>36.229999999999997</v>
          </cell>
          <cell r="AR73">
            <v>38.24</v>
          </cell>
          <cell r="AS73">
            <v>33.76</v>
          </cell>
          <cell r="AT73">
            <v>750</v>
          </cell>
          <cell r="AU73">
            <v>780</v>
          </cell>
          <cell r="AV73">
            <v>979</v>
          </cell>
        </row>
        <row r="74">
          <cell r="AH74" t="str">
            <v>HP500</v>
          </cell>
          <cell r="AI74" t="str">
            <v>HEAT-RESISTING PRIMER 500'C</v>
          </cell>
          <cell r="AJ74" t="str">
            <v>0634</v>
          </cell>
          <cell r="AK74" t="str">
            <v>1501</v>
          </cell>
          <cell r="AL74">
            <v>0</v>
          </cell>
          <cell r="AM74">
            <v>1</v>
          </cell>
          <cell r="AN74">
            <v>35.799999999999997</v>
          </cell>
          <cell r="AO74">
            <v>34.1</v>
          </cell>
          <cell r="AP74">
            <v>0</v>
          </cell>
          <cell r="AQ74">
            <v>36.31</v>
          </cell>
          <cell r="AR74">
            <v>38.119999999999997</v>
          </cell>
          <cell r="AS74">
            <v>0</v>
          </cell>
          <cell r="AT74">
            <v>1300</v>
          </cell>
          <cell r="AU74">
            <v>1300</v>
          </cell>
        </row>
        <row r="75">
          <cell r="AH75" t="str">
            <v>HP600</v>
          </cell>
          <cell r="AI75" t="str">
            <v>HEAT-RESISTING PRIMER 600'C</v>
          </cell>
          <cell r="AJ75" t="str">
            <v>0635</v>
          </cell>
          <cell r="AK75" t="str">
            <v>1500</v>
          </cell>
          <cell r="AL75" t="str">
            <v>320-1</v>
          </cell>
          <cell r="AM75">
            <v>1</v>
          </cell>
          <cell r="AN75">
            <v>44.09</v>
          </cell>
          <cell r="AO75">
            <v>34.1</v>
          </cell>
          <cell r="AP75">
            <v>44.4</v>
          </cell>
          <cell r="AQ75">
            <v>31.75</v>
          </cell>
          <cell r="AR75">
            <v>38.119999999999997</v>
          </cell>
          <cell r="AS75">
            <v>33.78</v>
          </cell>
          <cell r="AT75">
            <v>1400</v>
          </cell>
          <cell r="AU75">
            <v>1300</v>
          </cell>
          <cell r="AV75">
            <v>1500</v>
          </cell>
        </row>
        <row r="76">
          <cell r="AH76" t="str">
            <v>HF200</v>
          </cell>
          <cell r="AI76" t="str">
            <v>HEAT-RESISTING PAINT 200'C SILICONE SREIES.</v>
          </cell>
          <cell r="AJ76" t="str">
            <v>0651</v>
          </cell>
          <cell r="AK76" t="str">
            <v>1504</v>
          </cell>
          <cell r="AL76">
            <v>0</v>
          </cell>
          <cell r="AM76">
            <v>1</v>
          </cell>
          <cell r="AN76">
            <v>17.5</v>
          </cell>
          <cell r="AO76">
            <v>27.3</v>
          </cell>
          <cell r="AP76">
            <v>0</v>
          </cell>
          <cell r="AQ76">
            <v>30.29</v>
          </cell>
          <cell r="AR76">
            <v>28.57</v>
          </cell>
          <cell r="AS76">
            <v>0</v>
          </cell>
          <cell r="AT76">
            <v>530</v>
          </cell>
          <cell r="AU76">
            <v>780</v>
          </cell>
        </row>
        <row r="77">
          <cell r="AH77" t="str">
            <v>HF300</v>
          </cell>
          <cell r="AI77" t="str">
            <v>HEAT-RESISTING PAINT 300'C</v>
          </cell>
          <cell r="AJ77" t="str">
            <v>0652</v>
          </cell>
          <cell r="AK77" t="str">
            <v>1505</v>
          </cell>
          <cell r="AL77" t="str">
            <v>330</v>
          </cell>
          <cell r="AM77">
            <v>1</v>
          </cell>
          <cell r="AN77">
            <v>27.6</v>
          </cell>
          <cell r="AO77">
            <v>27.3</v>
          </cell>
          <cell r="AP77">
            <v>28.4</v>
          </cell>
          <cell r="AQ77">
            <v>27.17</v>
          </cell>
          <cell r="AR77">
            <v>28.57</v>
          </cell>
          <cell r="AS77">
            <v>32.54</v>
          </cell>
          <cell r="AT77">
            <v>750</v>
          </cell>
          <cell r="AU77">
            <v>780</v>
          </cell>
          <cell r="AV77">
            <v>924</v>
          </cell>
        </row>
        <row r="78">
          <cell r="AH78" t="str">
            <v>HF400</v>
          </cell>
          <cell r="AI78" t="str">
            <v>HEAT-RESISTING PAINT 400'C ALUM. SERIES.</v>
          </cell>
          <cell r="AJ78" t="str">
            <v>0654</v>
          </cell>
          <cell r="AK78" t="str">
            <v>1503</v>
          </cell>
          <cell r="AL78">
            <v>0</v>
          </cell>
          <cell r="AM78">
            <v>1</v>
          </cell>
          <cell r="AN78">
            <v>51.61</v>
          </cell>
          <cell r="AO78">
            <v>59.4</v>
          </cell>
          <cell r="AP78">
            <v>0</v>
          </cell>
          <cell r="AQ78">
            <v>25.19</v>
          </cell>
          <cell r="AR78">
            <v>28.62</v>
          </cell>
          <cell r="AS78">
            <v>0</v>
          </cell>
          <cell r="AT78">
            <v>1300</v>
          </cell>
          <cell r="AU78">
            <v>1700</v>
          </cell>
        </row>
        <row r="79">
          <cell r="AH79" t="str">
            <v>HF600</v>
          </cell>
          <cell r="AI79" t="str">
            <v>HEAT-RESISTING PAINT 600'C</v>
          </cell>
          <cell r="AJ79" t="str">
            <v>0655</v>
          </cell>
          <cell r="AK79" t="str">
            <v>1508</v>
          </cell>
          <cell r="AL79" t="str">
            <v>320</v>
          </cell>
          <cell r="AM79">
            <v>1</v>
          </cell>
          <cell r="AN79">
            <v>74.400000000000006</v>
          </cell>
          <cell r="AO79">
            <v>52.39</v>
          </cell>
          <cell r="AP79">
            <v>43.5</v>
          </cell>
          <cell r="AQ79">
            <v>20.16</v>
          </cell>
          <cell r="AR79">
            <v>28.63</v>
          </cell>
          <cell r="AS79">
            <v>32.479999999999997</v>
          </cell>
          <cell r="AT79">
            <v>1500</v>
          </cell>
          <cell r="AU79">
            <v>1500</v>
          </cell>
          <cell r="AV79">
            <v>1413</v>
          </cell>
        </row>
        <row r="80">
          <cell r="AH80" t="str">
            <v>ITIP</v>
          </cell>
          <cell r="AI80" t="str">
            <v>THERMOINDICATIVE PAINT INTERBOND TEMP. INDICATING PAINT</v>
          </cell>
          <cell r="AJ80" t="str">
            <v>0654</v>
          </cell>
          <cell r="AK80" t="str">
            <v>HAA-705</v>
          </cell>
          <cell r="AL80">
            <v>0</v>
          </cell>
          <cell r="AM80">
            <v>1</v>
          </cell>
          <cell r="AN80">
            <v>51.61</v>
          </cell>
          <cell r="AO80">
            <v>68</v>
          </cell>
          <cell r="AP80">
            <v>0</v>
          </cell>
          <cell r="AQ80">
            <v>25.19</v>
          </cell>
          <cell r="AR80">
            <v>10</v>
          </cell>
          <cell r="AS80">
            <v>0</v>
          </cell>
          <cell r="AT80">
            <v>1300</v>
          </cell>
          <cell r="AU80">
            <v>680</v>
          </cell>
        </row>
        <row r="81">
          <cell r="AI81" t="str">
            <v>RED LEAD PRIMER</v>
          </cell>
          <cell r="AJ81" t="str">
            <v>0102</v>
          </cell>
          <cell r="AK81" t="str">
            <v>906(OP-92)</v>
          </cell>
          <cell r="AL81" t="str">
            <v>220</v>
          </cell>
          <cell r="AM81">
            <v>1</v>
          </cell>
          <cell r="AN81">
            <v>8.7799999999999994</v>
          </cell>
          <cell r="AO81">
            <v>10</v>
          </cell>
          <cell r="AP81">
            <v>12.4</v>
          </cell>
          <cell r="AQ81">
            <v>47.83</v>
          </cell>
          <cell r="AR81">
            <v>42</v>
          </cell>
          <cell r="AS81">
            <v>38.71</v>
          </cell>
          <cell r="AT81">
            <v>420</v>
          </cell>
          <cell r="AU81">
            <v>420</v>
          </cell>
          <cell r="AV81">
            <v>480</v>
          </cell>
        </row>
        <row r="82">
          <cell r="AI82" t="str">
            <v xml:space="preserve">POLY-VINYL BUTYRAL RESIN (PVB) </v>
          </cell>
          <cell r="AJ82">
            <v>0</v>
          </cell>
          <cell r="AK82">
            <v>0</v>
          </cell>
          <cell r="AL82">
            <v>0</v>
          </cell>
          <cell r="AM82">
            <v>0</v>
          </cell>
          <cell r="AN82">
            <v>0</v>
          </cell>
          <cell r="AO82">
            <v>0</v>
          </cell>
          <cell r="AP82">
            <v>0</v>
          </cell>
          <cell r="AQ82">
            <v>0</v>
          </cell>
          <cell r="AR82">
            <v>0</v>
          </cell>
          <cell r="AS82">
            <v>0</v>
          </cell>
          <cell r="AT82">
            <v>540</v>
          </cell>
          <cell r="AU82">
            <v>570</v>
          </cell>
        </row>
        <row r="83">
          <cell r="AH83" t="str">
            <v>VRLP</v>
          </cell>
          <cell r="AI83" t="str">
            <v>VINYL RED LEAD PRIMER</v>
          </cell>
          <cell r="AJ83" t="str">
            <v>0301</v>
          </cell>
          <cell r="AK83" t="str">
            <v>SP30(VP-71)</v>
          </cell>
          <cell r="AL83" t="str">
            <v xml:space="preserve"> 21</v>
          </cell>
          <cell r="AM83">
            <v>1</v>
          </cell>
          <cell r="AN83">
            <v>21.8</v>
          </cell>
          <cell r="AO83">
            <v>25.3</v>
          </cell>
          <cell r="AP83">
            <v>64.900000000000006</v>
          </cell>
          <cell r="AQ83">
            <v>25.23</v>
          </cell>
          <cell r="AR83">
            <v>23.72</v>
          </cell>
          <cell r="AS83">
            <v>21.57</v>
          </cell>
          <cell r="AT83">
            <v>550</v>
          </cell>
          <cell r="AU83">
            <v>600</v>
          </cell>
          <cell r="AV83">
            <v>1400</v>
          </cell>
        </row>
        <row r="84">
          <cell r="AH84" t="str">
            <v>VZCP</v>
          </cell>
          <cell r="AI84" t="str">
            <v>VINYL ZINC CHRMATE PRIMER</v>
          </cell>
          <cell r="AJ84" t="str">
            <v>0311</v>
          </cell>
          <cell r="AK84" t="str">
            <v>VP-72</v>
          </cell>
          <cell r="AL84">
            <v>0</v>
          </cell>
          <cell r="AM84">
            <v>1</v>
          </cell>
          <cell r="AN84">
            <v>24.5</v>
          </cell>
          <cell r="AO84">
            <v>28.8</v>
          </cell>
          <cell r="AP84">
            <v>0</v>
          </cell>
          <cell r="AQ84">
            <v>22.04</v>
          </cell>
          <cell r="AR84">
            <v>19.79</v>
          </cell>
          <cell r="AS84">
            <v>0</v>
          </cell>
          <cell r="AT84">
            <v>540</v>
          </cell>
          <cell r="AU84">
            <v>570</v>
          </cell>
        </row>
        <row r="85">
          <cell r="AH85" t="str">
            <v>WP</v>
          </cell>
          <cell r="AI85" t="str">
            <v>WASH PRIMER</v>
          </cell>
          <cell r="AJ85" t="str">
            <v>0345</v>
          </cell>
          <cell r="AK85" t="str">
            <v>908(SP-02)</v>
          </cell>
          <cell r="AL85" t="str">
            <v xml:space="preserve"> 11</v>
          </cell>
          <cell r="AM85">
            <v>1</v>
          </cell>
          <cell r="AN85">
            <v>55.83</v>
          </cell>
          <cell r="AO85">
            <v>37.1</v>
          </cell>
          <cell r="AP85">
            <v>78.3</v>
          </cell>
          <cell r="AQ85">
            <v>8.06</v>
          </cell>
          <cell r="AR85">
            <v>11.86</v>
          </cell>
          <cell r="AS85">
            <v>8.94</v>
          </cell>
          <cell r="AT85">
            <v>450</v>
          </cell>
          <cell r="AU85">
            <v>440</v>
          </cell>
          <cell r="AV85">
            <v>700</v>
          </cell>
        </row>
        <row r="86">
          <cell r="AH86" t="str">
            <v>VE</v>
          </cell>
          <cell r="AI86" t="str">
            <v xml:space="preserve">VINYL ENAMEL </v>
          </cell>
          <cell r="AJ86" t="str">
            <v>0351</v>
          </cell>
          <cell r="AK86" t="str">
            <v>SP32(VA-11)</v>
          </cell>
          <cell r="AL86">
            <v>0</v>
          </cell>
          <cell r="AM86">
            <v>1</v>
          </cell>
          <cell r="AN86">
            <v>29.1</v>
          </cell>
          <cell r="AO86">
            <v>26.21</v>
          </cell>
          <cell r="AP86">
            <v>0</v>
          </cell>
          <cell r="AQ86">
            <v>18.899999999999999</v>
          </cell>
          <cell r="AR86">
            <v>19.079999999999998</v>
          </cell>
          <cell r="AS86">
            <v>0</v>
          </cell>
          <cell r="AT86">
            <v>550</v>
          </cell>
          <cell r="AU86">
            <v>500</v>
          </cell>
        </row>
        <row r="87">
          <cell r="AI87" t="str">
            <v>PIGMENTED PVC VINYL FINISH</v>
          </cell>
          <cell r="AJ87" t="str">
            <v>4340(U-400)</v>
          </cell>
          <cell r="AK87" t="str">
            <v>SP34(VA-51)</v>
          </cell>
          <cell r="AL87">
            <v>0</v>
          </cell>
          <cell r="AM87">
            <v>1</v>
          </cell>
          <cell r="AN87">
            <v>21.2</v>
          </cell>
          <cell r="AO87">
            <v>27.3</v>
          </cell>
          <cell r="AP87">
            <v>0</v>
          </cell>
          <cell r="AQ87">
            <v>30.19</v>
          </cell>
          <cell r="AR87">
            <v>19.78</v>
          </cell>
          <cell r="AS87">
            <v>0</v>
          </cell>
          <cell r="AT87">
            <v>640</v>
          </cell>
          <cell r="AU87">
            <v>540</v>
          </cell>
        </row>
        <row r="89">
          <cell r="AI89" t="str">
            <v xml:space="preserve">POLYOL POLYISOCYANATE </v>
          </cell>
        </row>
        <row r="90">
          <cell r="AH90" t="str">
            <v>PCC</v>
          </cell>
          <cell r="AI90" t="str">
            <v xml:space="preserve">POLYURETHANE COATING CLEAR </v>
          </cell>
          <cell r="AJ90" t="str">
            <v>0550</v>
          </cell>
          <cell r="AK90" t="str">
            <v>722</v>
          </cell>
          <cell r="AL90" t="str">
            <v xml:space="preserve"> 67</v>
          </cell>
          <cell r="AM90">
            <v>1</v>
          </cell>
          <cell r="AN90">
            <v>27.8</v>
          </cell>
          <cell r="AO90">
            <v>29.8</v>
          </cell>
          <cell r="AP90">
            <v>81.790000000000006</v>
          </cell>
          <cell r="AQ90">
            <v>25.18</v>
          </cell>
          <cell r="AR90">
            <v>25.17</v>
          </cell>
          <cell r="AS90">
            <v>18.34</v>
          </cell>
          <cell r="AT90">
            <v>700</v>
          </cell>
          <cell r="AU90">
            <v>750</v>
          </cell>
          <cell r="AV90">
            <v>1500</v>
          </cell>
        </row>
        <row r="91">
          <cell r="AH91" t="str">
            <v>PF</v>
          </cell>
          <cell r="AI91" t="str">
            <v>POLYURETHANE COATING</v>
          </cell>
          <cell r="AJ91" t="str">
            <v>0551</v>
          </cell>
          <cell r="AK91" t="str">
            <v>725</v>
          </cell>
          <cell r="AL91" t="str">
            <v xml:space="preserve"> 66</v>
          </cell>
          <cell r="AM91">
            <v>1</v>
          </cell>
          <cell r="AN91">
            <v>33.1</v>
          </cell>
          <cell r="AO91">
            <v>29.8</v>
          </cell>
          <cell r="AP91">
            <v>92.79</v>
          </cell>
          <cell r="AQ91">
            <v>27.19</v>
          </cell>
          <cell r="AR91">
            <v>30.2</v>
          </cell>
          <cell r="AS91">
            <v>18.32</v>
          </cell>
          <cell r="AT91">
            <v>900</v>
          </cell>
          <cell r="AU91">
            <v>900</v>
          </cell>
          <cell r="AV91">
            <v>1700</v>
          </cell>
        </row>
        <row r="92">
          <cell r="AH92" t="str">
            <v>PFC</v>
          </cell>
          <cell r="AI92" t="str">
            <v>POLYURETHANE COATING</v>
          </cell>
          <cell r="AJ92" t="str">
            <v>0551</v>
          </cell>
          <cell r="AK92" t="str">
            <v>UP-04</v>
          </cell>
          <cell r="AL92" t="str">
            <v xml:space="preserve"> 66</v>
          </cell>
          <cell r="AM92">
            <v>1</v>
          </cell>
          <cell r="AN92">
            <v>36.78</v>
          </cell>
          <cell r="AO92">
            <v>16.059999999999999</v>
          </cell>
          <cell r="AP92">
            <v>92.79</v>
          </cell>
          <cell r="AQ92">
            <v>27.19</v>
          </cell>
          <cell r="AR92">
            <v>30.2</v>
          </cell>
          <cell r="AS92">
            <v>18.32</v>
          </cell>
          <cell r="AT92">
            <v>1000</v>
          </cell>
          <cell r="AU92">
            <v>485</v>
          </cell>
          <cell r="AV92">
            <v>1700</v>
          </cell>
        </row>
        <row r="93">
          <cell r="AH93" t="str">
            <v>AICP</v>
          </cell>
          <cell r="AI93" t="str">
            <v>ALIPHATIC ISCYANATE CURED POLYURETHANE FIN.</v>
          </cell>
          <cell r="AJ93" t="str">
            <v>4231(I-300)</v>
          </cell>
          <cell r="AK93" t="str">
            <v>728</v>
          </cell>
          <cell r="AL93">
            <v>0</v>
          </cell>
          <cell r="AM93">
            <v>1</v>
          </cell>
          <cell r="AN93">
            <v>46.3</v>
          </cell>
          <cell r="AO93">
            <v>56.2</v>
          </cell>
          <cell r="AP93">
            <v>0</v>
          </cell>
          <cell r="AQ93">
            <v>30.24</v>
          </cell>
          <cell r="AR93">
            <v>30.25</v>
          </cell>
          <cell r="AS93">
            <v>0</v>
          </cell>
          <cell r="AT93">
            <v>1400</v>
          </cell>
          <cell r="AU93">
            <v>1700</v>
          </cell>
        </row>
        <row r="94">
          <cell r="AI94" t="str">
            <v>POLYURETHANE TANK LINING</v>
          </cell>
          <cell r="AJ94" t="str">
            <v>4230(I-310)</v>
          </cell>
          <cell r="AK94" t="str">
            <v>733</v>
          </cell>
          <cell r="AL94">
            <v>0</v>
          </cell>
          <cell r="AM94">
            <v>1</v>
          </cell>
          <cell r="AN94">
            <v>37</v>
          </cell>
          <cell r="AO94">
            <v>19.8</v>
          </cell>
          <cell r="AP94">
            <v>0</v>
          </cell>
          <cell r="AQ94">
            <v>37.840000000000003</v>
          </cell>
          <cell r="AR94">
            <v>28.79</v>
          </cell>
          <cell r="AS94">
            <v>0</v>
          </cell>
          <cell r="AT94">
            <v>1400</v>
          </cell>
          <cell r="AU94">
            <v>570</v>
          </cell>
        </row>
        <row r="95">
          <cell r="AI95" t="str">
            <v>NON-REACTIVE POLYURETHANE PRIMER</v>
          </cell>
          <cell r="AJ95" t="str">
            <v>4239(I-350)</v>
          </cell>
          <cell r="AK95">
            <v>0</v>
          </cell>
          <cell r="AL95">
            <v>0</v>
          </cell>
          <cell r="AM95">
            <v>1</v>
          </cell>
          <cell r="AN95">
            <v>18</v>
          </cell>
          <cell r="AO95">
            <v>0</v>
          </cell>
          <cell r="AP95">
            <v>0</v>
          </cell>
          <cell r="AQ95">
            <v>55.56</v>
          </cell>
          <cell r="AR95">
            <v>0</v>
          </cell>
          <cell r="AS95">
            <v>0</v>
          </cell>
          <cell r="AT95">
            <v>1000</v>
          </cell>
        </row>
        <row r="96">
          <cell r="AI96" t="str">
            <v>CLEAR POLYURETHANE FINISH</v>
          </cell>
          <cell r="AJ96" t="str">
            <v>4235(I-390)</v>
          </cell>
          <cell r="AK96" t="str">
            <v>1101</v>
          </cell>
          <cell r="AL96">
            <v>0</v>
          </cell>
          <cell r="AM96">
            <v>1</v>
          </cell>
          <cell r="AN96">
            <v>31.7</v>
          </cell>
          <cell r="AO96">
            <v>17</v>
          </cell>
          <cell r="AP96">
            <v>0</v>
          </cell>
          <cell r="AQ96">
            <v>37.85</v>
          </cell>
          <cell r="AR96">
            <v>26.47</v>
          </cell>
          <cell r="AS96">
            <v>0</v>
          </cell>
          <cell r="AT96">
            <v>1200</v>
          </cell>
          <cell r="AU96">
            <v>450</v>
          </cell>
        </row>
        <row r="97">
          <cell r="AI97" t="str">
            <v>URETHANE CHROMATE PRIMER</v>
          </cell>
          <cell r="AJ97" t="str">
            <v>4420(A-200)</v>
          </cell>
          <cell r="AK97" t="str">
            <v>1106</v>
          </cell>
          <cell r="AL97">
            <v>0</v>
          </cell>
          <cell r="AM97">
            <v>1</v>
          </cell>
          <cell r="AN97">
            <v>21.6</v>
          </cell>
          <cell r="AO97">
            <v>12.5</v>
          </cell>
          <cell r="AP97">
            <v>0</v>
          </cell>
          <cell r="AQ97">
            <v>37.04</v>
          </cell>
          <cell r="AR97">
            <v>24</v>
          </cell>
          <cell r="AS97">
            <v>0</v>
          </cell>
          <cell r="AT97">
            <v>800</v>
          </cell>
          <cell r="AU97">
            <v>300</v>
          </cell>
        </row>
        <row r="98">
          <cell r="AI98" t="str">
            <v>ZINC TETROXYCHROMATE BUTYRAL ETCH PRIMER</v>
          </cell>
          <cell r="AJ98" t="str">
            <v>4322(U-220)</v>
          </cell>
          <cell r="AK98" t="str">
            <v>738</v>
          </cell>
          <cell r="AL98">
            <v>0</v>
          </cell>
          <cell r="AM98">
            <v>1</v>
          </cell>
          <cell r="AN98">
            <v>58.41</v>
          </cell>
          <cell r="AO98">
            <v>69.59</v>
          </cell>
          <cell r="AP98">
            <v>0</v>
          </cell>
          <cell r="AQ98">
            <v>8.56</v>
          </cell>
          <cell r="AR98">
            <v>28.74</v>
          </cell>
          <cell r="AS98">
            <v>0</v>
          </cell>
          <cell r="AT98">
            <v>500</v>
          </cell>
          <cell r="AU98">
            <v>2000</v>
          </cell>
        </row>
        <row r="100">
          <cell r="AI100" t="str">
            <v>MASONRY &amp; ACRYLIC PAINT</v>
          </cell>
        </row>
        <row r="101">
          <cell r="AI101" t="str">
            <v>SOLVENT BASE MASONRY PRIMER</v>
          </cell>
          <cell r="AJ101" t="str">
            <v>1541</v>
          </cell>
          <cell r="AK101">
            <v>0</v>
          </cell>
          <cell r="AL101" t="str">
            <v>140</v>
          </cell>
          <cell r="AM101">
            <v>1</v>
          </cell>
          <cell r="AN101">
            <v>9.6999999999999993</v>
          </cell>
          <cell r="AO101">
            <v>0</v>
          </cell>
          <cell r="AP101">
            <v>14</v>
          </cell>
          <cell r="AQ101">
            <v>40.21</v>
          </cell>
          <cell r="AR101">
            <v>0</v>
          </cell>
          <cell r="AS101">
            <v>30.36</v>
          </cell>
          <cell r="AT101">
            <v>390</v>
          </cell>
          <cell r="AU101">
            <v>0</v>
          </cell>
          <cell r="AV101">
            <v>425</v>
          </cell>
        </row>
        <row r="102">
          <cell r="AI102" t="str">
            <v>WATER BASE MASONRY PRIMER</v>
          </cell>
          <cell r="AJ102" t="str">
            <v>1546</v>
          </cell>
          <cell r="AK102">
            <v>0</v>
          </cell>
          <cell r="AL102" t="str">
            <v>140-1</v>
          </cell>
          <cell r="AM102">
            <v>1</v>
          </cell>
          <cell r="AN102">
            <v>8.1999999999999993</v>
          </cell>
          <cell r="AO102">
            <v>0</v>
          </cell>
          <cell r="AP102">
            <v>12</v>
          </cell>
          <cell r="AQ102">
            <v>40.24</v>
          </cell>
          <cell r="AR102">
            <v>0</v>
          </cell>
          <cell r="AS102">
            <v>33.83</v>
          </cell>
          <cell r="AT102">
            <v>330</v>
          </cell>
          <cell r="AU102">
            <v>0</v>
          </cell>
          <cell r="AV102">
            <v>406</v>
          </cell>
        </row>
        <row r="103">
          <cell r="AI103" t="str">
            <v>WATER BASE MASONRY PAINT</v>
          </cell>
          <cell r="AJ103" t="str">
            <v>1556</v>
          </cell>
          <cell r="AK103">
            <v>0</v>
          </cell>
          <cell r="AL103">
            <v>0</v>
          </cell>
          <cell r="AM103">
            <v>1</v>
          </cell>
          <cell r="AN103">
            <v>11.9</v>
          </cell>
          <cell r="AO103">
            <v>0</v>
          </cell>
          <cell r="AP103">
            <v>0</v>
          </cell>
          <cell r="AQ103">
            <v>36.97</v>
          </cell>
          <cell r="AR103">
            <v>0</v>
          </cell>
          <cell r="AS103">
            <v>0</v>
          </cell>
          <cell r="AT103">
            <v>440</v>
          </cell>
        </row>
        <row r="104">
          <cell r="AH104" t="str">
            <v>1656</v>
          </cell>
          <cell r="AI104" t="str">
            <v xml:space="preserve">ACRYLIC EMULSION PAINT </v>
          </cell>
          <cell r="AJ104" t="str">
            <v>1656</v>
          </cell>
          <cell r="AK104">
            <v>0</v>
          </cell>
          <cell r="AL104">
            <v>0</v>
          </cell>
          <cell r="AM104">
            <v>1</v>
          </cell>
          <cell r="AN104">
            <v>9.4</v>
          </cell>
          <cell r="AO104">
            <v>0</v>
          </cell>
          <cell r="AP104">
            <v>25.8</v>
          </cell>
          <cell r="AQ104">
            <v>38.299999999999997</v>
          </cell>
          <cell r="AR104">
            <v>0</v>
          </cell>
          <cell r="AS104">
            <v>34.880000000000003</v>
          </cell>
          <cell r="AT104">
            <v>360</v>
          </cell>
          <cell r="AU104">
            <v>0</v>
          </cell>
          <cell r="AV104">
            <v>900</v>
          </cell>
        </row>
        <row r="105">
          <cell r="AI105" t="str">
            <v xml:space="preserve">EMULSION PAINT </v>
          </cell>
          <cell r="AJ105" t="str">
            <v>1657</v>
          </cell>
          <cell r="AK105">
            <v>0</v>
          </cell>
          <cell r="AL105" t="str">
            <v>130</v>
          </cell>
          <cell r="AM105">
            <v>1</v>
          </cell>
          <cell r="AN105">
            <v>6.4</v>
          </cell>
          <cell r="AO105">
            <v>0</v>
          </cell>
          <cell r="AP105">
            <v>5.8</v>
          </cell>
          <cell r="AQ105">
            <v>40.630000000000003</v>
          </cell>
          <cell r="AR105">
            <v>0</v>
          </cell>
          <cell r="AS105">
            <v>34.83</v>
          </cell>
          <cell r="AT105">
            <v>260</v>
          </cell>
          <cell r="AU105">
            <v>0</v>
          </cell>
          <cell r="AV105">
            <v>202</v>
          </cell>
        </row>
        <row r="106">
          <cell r="AV106">
            <v>193</v>
          </cell>
        </row>
        <row r="107">
          <cell r="AI107" t="str">
            <v>OTHER PAINT</v>
          </cell>
        </row>
        <row r="108">
          <cell r="AH108" t="str">
            <v>AO</v>
          </cell>
          <cell r="AI108" t="str">
            <v>AMERLOCK-400 100,</v>
          </cell>
          <cell r="AJ108">
            <v>0</v>
          </cell>
          <cell r="AK108">
            <v>0</v>
          </cell>
          <cell r="AL108">
            <v>0</v>
          </cell>
          <cell r="AM108">
            <v>1</v>
          </cell>
          <cell r="AN108">
            <v>0</v>
          </cell>
          <cell r="AO108">
            <v>35</v>
          </cell>
          <cell r="AP108">
            <v>0</v>
          </cell>
          <cell r="AQ108">
            <v>0</v>
          </cell>
          <cell r="AR108">
            <v>21</v>
          </cell>
          <cell r="AS108">
            <v>0</v>
          </cell>
          <cell r="AT108">
            <v>0</v>
          </cell>
          <cell r="AU108">
            <v>735</v>
          </cell>
        </row>
        <row r="109">
          <cell r="AI109" t="str">
            <v>BLACK VARNISH</v>
          </cell>
          <cell r="AJ109" t="str">
            <v>1727</v>
          </cell>
          <cell r="AK109">
            <v>0</v>
          </cell>
          <cell r="AL109" t="str">
            <v>170</v>
          </cell>
          <cell r="AM109">
            <v>1</v>
          </cell>
          <cell r="AN109">
            <v>5.8</v>
          </cell>
          <cell r="AO109">
            <v>0</v>
          </cell>
          <cell r="AP109">
            <v>6.2</v>
          </cell>
          <cell r="AQ109">
            <v>34.479999999999997</v>
          </cell>
          <cell r="AR109">
            <v>0</v>
          </cell>
          <cell r="AS109">
            <v>26.94</v>
          </cell>
          <cell r="AT109">
            <v>200</v>
          </cell>
          <cell r="AU109">
            <v>0</v>
          </cell>
          <cell r="AV109">
            <v>167</v>
          </cell>
        </row>
        <row r="110">
          <cell r="AI110" t="str">
            <v>NEO WATER PROOF COATING</v>
          </cell>
          <cell r="AJ110" t="str">
            <v>1728</v>
          </cell>
          <cell r="AK110" t="str">
            <v>1018</v>
          </cell>
          <cell r="AL110" t="str">
            <v>160</v>
          </cell>
          <cell r="AM110">
            <v>1</v>
          </cell>
          <cell r="AN110">
            <v>4.4000000000000004</v>
          </cell>
          <cell r="AO110">
            <v>0</v>
          </cell>
          <cell r="AP110">
            <v>6.7</v>
          </cell>
          <cell r="AQ110">
            <v>227.27</v>
          </cell>
          <cell r="AR110">
            <v>0</v>
          </cell>
          <cell r="AS110">
            <v>28.81</v>
          </cell>
          <cell r="AT110">
            <v>1000</v>
          </cell>
          <cell r="AU110">
            <v>0</v>
          </cell>
          <cell r="AV110">
            <v>193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 refreshError="1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  <sheetData sheetId="31"/>
      <sheetData sheetId="32"/>
      <sheetData sheetId="33"/>
      <sheetData sheetId="34"/>
      <sheetData sheetId="35"/>
      <sheetData sheetId="36"/>
      <sheetData sheetId="37"/>
      <sheetData sheetId="38"/>
      <sheetData sheetId="39"/>
      <sheetData sheetId="40"/>
      <sheetData sheetId="41"/>
      <sheetData sheetId="42"/>
      <sheetData sheetId="43"/>
      <sheetData sheetId="44"/>
      <sheetData sheetId="45"/>
      <sheetData sheetId="46"/>
      <sheetData sheetId="47"/>
      <sheetData sheetId="48"/>
      <sheetData sheetId="49"/>
      <sheetData sheetId="50"/>
      <sheetData sheetId="51"/>
      <sheetData sheetId="52"/>
      <sheetData sheetId="53"/>
      <sheetData sheetId="54"/>
      <sheetData sheetId="55"/>
      <sheetData sheetId="56"/>
      <sheetData sheetId="57"/>
      <sheetData sheetId="58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  <sheetData sheetId="67" refreshError="1"/>
      <sheetData sheetId="68" refreshError="1"/>
      <sheetData sheetId="69" refreshError="1"/>
      <sheetData sheetId="70" refreshError="1"/>
      <sheetData sheetId="71" refreshError="1"/>
      <sheetData sheetId="72" refreshError="1"/>
      <sheetData sheetId="73" refreshError="1"/>
      <sheetData sheetId="74" refreshError="1"/>
      <sheetData sheetId="75" refreshError="1"/>
      <sheetData sheetId="76" refreshError="1"/>
      <sheetData sheetId="77" refreshError="1"/>
      <sheetData sheetId="78" refreshError="1"/>
      <sheetData sheetId="79" refreshError="1"/>
      <sheetData sheetId="80" refreshError="1"/>
      <sheetData sheetId="81" refreshError="1"/>
      <sheetData sheetId="82" refreshError="1"/>
      <sheetData sheetId="83" refreshError="1"/>
      <sheetData sheetId="84" refreshError="1"/>
      <sheetData sheetId="85"/>
      <sheetData sheetId="86"/>
      <sheetData sheetId="87"/>
      <sheetData sheetId="88"/>
      <sheetData sheetId="89"/>
      <sheetData sheetId="90"/>
      <sheetData sheetId="91"/>
      <sheetData sheetId="92"/>
      <sheetData sheetId="93"/>
      <sheetData sheetId="94"/>
      <sheetData sheetId="95"/>
      <sheetData sheetId="96"/>
      <sheetData sheetId="97"/>
      <sheetData sheetId="98"/>
      <sheetData sheetId="99"/>
      <sheetData sheetId="100"/>
      <sheetData sheetId="101"/>
      <sheetData sheetId="102"/>
      <sheetData sheetId="103"/>
      <sheetData sheetId="104"/>
      <sheetData sheetId="105"/>
      <sheetData sheetId="106"/>
      <sheetData sheetId="107"/>
      <sheetData sheetId="108"/>
      <sheetData sheetId="109"/>
      <sheetData sheetId="110"/>
      <sheetData sheetId="111"/>
      <sheetData sheetId="112"/>
      <sheetData sheetId="113"/>
      <sheetData sheetId="114"/>
      <sheetData sheetId="115"/>
      <sheetData sheetId="116"/>
      <sheetData sheetId="117"/>
      <sheetData sheetId="118"/>
      <sheetData sheetId="119"/>
      <sheetData sheetId="120"/>
      <sheetData sheetId="121"/>
      <sheetData sheetId="122"/>
      <sheetData sheetId="123"/>
      <sheetData sheetId="124"/>
      <sheetData sheetId="125"/>
      <sheetData sheetId="126"/>
      <sheetData sheetId="127"/>
      <sheetData sheetId="128"/>
      <sheetData sheetId="129"/>
      <sheetData sheetId="130"/>
      <sheetData sheetId="131"/>
      <sheetData sheetId="132"/>
      <sheetData sheetId="133"/>
      <sheetData sheetId="134"/>
      <sheetData sheetId="135"/>
      <sheetData sheetId="136"/>
      <sheetData sheetId="137"/>
      <sheetData sheetId="138"/>
      <sheetData sheetId="139" refreshError="1"/>
      <sheetData sheetId="140" refreshError="1"/>
      <sheetData sheetId="141" refreshError="1"/>
      <sheetData sheetId="142" refreshError="1"/>
      <sheetData sheetId="143" refreshError="1"/>
      <sheetData sheetId="144" refreshError="1"/>
      <sheetData sheetId="145" refreshError="1"/>
      <sheetData sheetId="146" refreshError="1"/>
      <sheetData sheetId="147" refreshError="1"/>
      <sheetData sheetId="148" refreshError="1"/>
      <sheetData sheetId="149" refreshError="1"/>
      <sheetData sheetId="150"/>
      <sheetData sheetId="151"/>
      <sheetData sheetId="152"/>
      <sheetData sheetId="153"/>
      <sheetData sheetId="154"/>
      <sheetData sheetId="155"/>
      <sheetData sheetId="156"/>
      <sheetData sheetId="157"/>
      <sheetData sheetId="158"/>
      <sheetData sheetId="159"/>
      <sheetData sheetId="160"/>
      <sheetData sheetId="161"/>
      <sheetData sheetId="162"/>
      <sheetData sheetId="163"/>
      <sheetData sheetId="164"/>
      <sheetData sheetId="165"/>
      <sheetData sheetId="166"/>
      <sheetData sheetId="167"/>
      <sheetData sheetId="168"/>
      <sheetData sheetId="169"/>
      <sheetData sheetId="170"/>
      <sheetData sheetId="171"/>
      <sheetData sheetId="172"/>
      <sheetData sheetId="173"/>
      <sheetData sheetId="174"/>
      <sheetData sheetId="175"/>
      <sheetData sheetId="176"/>
      <sheetData sheetId="177"/>
      <sheetData sheetId="178"/>
      <sheetData sheetId="179"/>
      <sheetData sheetId="180"/>
      <sheetData sheetId="181"/>
      <sheetData sheetId="182"/>
      <sheetData sheetId="183"/>
      <sheetData sheetId="184"/>
      <sheetData sheetId="185"/>
      <sheetData sheetId="186"/>
      <sheetData sheetId="187"/>
      <sheetData sheetId="188"/>
      <sheetData sheetId="189"/>
      <sheetData sheetId="190"/>
      <sheetData sheetId="191"/>
      <sheetData sheetId="192"/>
      <sheetData sheetId="193"/>
      <sheetData sheetId="194"/>
      <sheetData sheetId="195"/>
      <sheetData sheetId="196"/>
      <sheetData sheetId="197"/>
      <sheetData sheetId="198"/>
      <sheetData sheetId="199"/>
      <sheetData sheetId="200"/>
      <sheetData sheetId="201"/>
      <sheetData sheetId="202"/>
      <sheetData sheetId="203"/>
      <sheetData sheetId="204"/>
      <sheetData sheetId="205"/>
      <sheetData sheetId="206"/>
      <sheetData sheetId="207" refreshError="1"/>
      <sheetData sheetId="208" refreshError="1"/>
      <sheetData sheetId="209" refreshError="1"/>
      <sheetData sheetId="210" refreshError="1"/>
      <sheetData sheetId="211" refreshError="1"/>
      <sheetData sheetId="212" refreshError="1"/>
      <sheetData sheetId="213"/>
      <sheetData sheetId="214"/>
      <sheetData sheetId="215"/>
      <sheetData sheetId="216"/>
      <sheetData sheetId="217"/>
      <sheetData sheetId="218"/>
      <sheetData sheetId="219"/>
      <sheetData sheetId="220" refreshError="1"/>
      <sheetData sheetId="221"/>
      <sheetData sheetId="222"/>
      <sheetData sheetId="223"/>
      <sheetData sheetId="224"/>
      <sheetData sheetId="225"/>
      <sheetData sheetId="226"/>
      <sheetData sheetId="227"/>
      <sheetData sheetId="228"/>
      <sheetData sheetId="229"/>
      <sheetData sheetId="230"/>
      <sheetData sheetId="231"/>
      <sheetData sheetId="232"/>
      <sheetData sheetId="233"/>
      <sheetData sheetId="234"/>
      <sheetData sheetId="235"/>
      <sheetData sheetId="236"/>
      <sheetData sheetId="237"/>
      <sheetData sheetId="238"/>
      <sheetData sheetId="239"/>
      <sheetData sheetId="240"/>
      <sheetData sheetId="241"/>
      <sheetData sheetId="242"/>
      <sheetData sheetId="243"/>
      <sheetData sheetId="244"/>
      <sheetData sheetId="245"/>
      <sheetData sheetId="246"/>
      <sheetData sheetId="247"/>
      <sheetData sheetId="248"/>
      <sheetData sheetId="249"/>
      <sheetData sheetId="250"/>
      <sheetData sheetId="251"/>
      <sheetData sheetId="252"/>
      <sheetData sheetId="253"/>
      <sheetData sheetId="254"/>
      <sheetData sheetId="255"/>
      <sheetData sheetId="256"/>
      <sheetData sheetId="257"/>
      <sheetData sheetId="258"/>
      <sheetData sheetId="259"/>
      <sheetData sheetId="260"/>
      <sheetData sheetId="261"/>
      <sheetData sheetId="262"/>
      <sheetData sheetId="263"/>
      <sheetData sheetId="264"/>
      <sheetData sheetId="265"/>
      <sheetData sheetId="266"/>
      <sheetData sheetId="267"/>
      <sheetData sheetId="268"/>
      <sheetData sheetId="269" refreshError="1"/>
      <sheetData sheetId="270" refreshError="1"/>
      <sheetData sheetId="271" refreshError="1"/>
      <sheetData sheetId="272" refreshError="1"/>
      <sheetData sheetId="273" refreshError="1"/>
      <sheetData sheetId="274" refreshError="1"/>
      <sheetData sheetId="275" refreshError="1"/>
      <sheetData sheetId="276" refreshError="1"/>
      <sheetData sheetId="277" refreshError="1"/>
      <sheetData sheetId="278" refreshError="1"/>
      <sheetData sheetId="279" refreshError="1"/>
      <sheetData sheetId="280" refreshError="1"/>
      <sheetData sheetId="281" refreshError="1"/>
      <sheetData sheetId="282" refreshError="1"/>
      <sheetData sheetId="283" refreshError="1"/>
      <sheetData sheetId="284" refreshError="1"/>
      <sheetData sheetId="285" refreshError="1"/>
      <sheetData sheetId="286" refreshError="1"/>
      <sheetData sheetId="287" refreshError="1"/>
      <sheetData sheetId="288" refreshError="1"/>
      <sheetData sheetId="289" refreshError="1"/>
      <sheetData sheetId="290" refreshError="1"/>
      <sheetData sheetId="291" refreshError="1"/>
      <sheetData sheetId="292" refreshError="1"/>
      <sheetData sheetId="293" refreshError="1"/>
      <sheetData sheetId="294" refreshError="1"/>
      <sheetData sheetId="295" refreshError="1"/>
      <sheetData sheetId="296" refreshError="1"/>
      <sheetData sheetId="297" refreshError="1"/>
      <sheetData sheetId="298" refreshError="1"/>
      <sheetData sheetId="299" refreshError="1"/>
      <sheetData sheetId="300" refreshError="1"/>
      <sheetData sheetId="301" refreshError="1"/>
      <sheetData sheetId="302" refreshError="1"/>
      <sheetData sheetId="303" refreshError="1"/>
      <sheetData sheetId="304" refreshError="1"/>
      <sheetData sheetId="305" refreshError="1"/>
      <sheetData sheetId="306" refreshError="1"/>
      <sheetData sheetId="307" refreshError="1"/>
      <sheetData sheetId="308" refreshError="1"/>
      <sheetData sheetId="309" refreshError="1"/>
      <sheetData sheetId="310" refreshError="1"/>
      <sheetData sheetId="311" refreshError="1"/>
      <sheetData sheetId="312"/>
      <sheetData sheetId="313"/>
      <sheetData sheetId="314"/>
      <sheetData sheetId="315"/>
      <sheetData sheetId="316"/>
      <sheetData sheetId="317"/>
      <sheetData sheetId="318"/>
      <sheetData sheetId="319"/>
      <sheetData sheetId="320"/>
      <sheetData sheetId="321"/>
      <sheetData sheetId="322"/>
      <sheetData sheetId="323"/>
      <sheetData sheetId="324"/>
      <sheetData sheetId="325"/>
      <sheetData sheetId="326"/>
      <sheetData sheetId="327"/>
      <sheetData sheetId="328"/>
      <sheetData sheetId="329"/>
      <sheetData sheetId="330"/>
      <sheetData sheetId="331"/>
      <sheetData sheetId="332"/>
      <sheetData sheetId="333"/>
      <sheetData sheetId="334"/>
      <sheetData sheetId="335"/>
      <sheetData sheetId="336"/>
      <sheetData sheetId="337"/>
      <sheetData sheetId="338"/>
      <sheetData sheetId="339"/>
      <sheetData sheetId="340"/>
      <sheetData sheetId="341"/>
      <sheetData sheetId="342"/>
      <sheetData sheetId="343"/>
      <sheetData sheetId="344"/>
      <sheetData sheetId="345"/>
      <sheetData sheetId="346"/>
      <sheetData sheetId="347"/>
      <sheetData sheetId="348"/>
      <sheetData sheetId="349"/>
      <sheetData sheetId="350"/>
      <sheetData sheetId="351"/>
      <sheetData sheetId="352"/>
      <sheetData sheetId="353"/>
      <sheetData sheetId="354"/>
      <sheetData sheetId="355"/>
      <sheetData sheetId="356"/>
      <sheetData sheetId="357"/>
      <sheetData sheetId="358"/>
      <sheetData sheetId="359"/>
      <sheetData sheetId="360"/>
      <sheetData sheetId="361"/>
      <sheetData sheetId="362"/>
      <sheetData sheetId="363"/>
      <sheetData sheetId="364"/>
      <sheetData sheetId="365"/>
      <sheetData sheetId="366"/>
      <sheetData sheetId="367"/>
      <sheetData sheetId="368"/>
      <sheetData sheetId="369"/>
      <sheetData sheetId="370"/>
      <sheetData sheetId="371"/>
      <sheetData sheetId="372"/>
      <sheetData sheetId="373"/>
      <sheetData sheetId="374"/>
      <sheetData sheetId="375"/>
      <sheetData sheetId="376"/>
      <sheetData sheetId="377"/>
      <sheetData sheetId="378"/>
      <sheetData sheetId="379"/>
      <sheetData sheetId="380"/>
      <sheetData sheetId="381"/>
      <sheetData sheetId="382" refreshError="1"/>
      <sheetData sheetId="383" refreshError="1"/>
      <sheetData sheetId="384" refreshError="1"/>
      <sheetData sheetId="385" refreshError="1"/>
      <sheetData sheetId="386" refreshError="1"/>
      <sheetData sheetId="387" refreshError="1"/>
      <sheetData sheetId="388" refreshError="1"/>
      <sheetData sheetId="389"/>
      <sheetData sheetId="390"/>
      <sheetData sheetId="391"/>
      <sheetData sheetId="392"/>
      <sheetData sheetId="393"/>
      <sheetData sheetId="394"/>
      <sheetData sheetId="395"/>
      <sheetData sheetId="396"/>
      <sheetData sheetId="397"/>
      <sheetData sheetId="398"/>
      <sheetData sheetId="399"/>
      <sheetData sheetId="400"/>
      <sheetData sheetId="401"/>
      <sheetData sheetId="402"/>
      <sheetData sheetId="403"/>
      <sheetData sheetId="404" refreshError="1"/>
      <sheetData sheetId="405" refreshError="1"/>
      <sheetData sheetId="406" refreshError="1"/>
      <sheetData sheetId="407"/>
      <sheetData sheetId="408" refreshError="1"/>
      <sheetData sheetId="409" refreshError="1"/>
      <sheetData sheetId="410" refreshError="1"/>
      <sheetData sheetId="411" refreshError="1"/>
      <sheetData sheetId="412" refreshError="1"/>
      <sheetData sheetId="413"/>
      <sheetData sheetId="414"/>
      <sheetData sheetId="415"/>
      <sheetData sheetId="416"/>
      <sheetData sheetId="417"/>
      <sheetData sheetId="418"/>
      <sheetData sheetId="419"/>
      <sheetData sheetId="420"/>
      <sheetData sheetId="421"/>
      <sheetData sheetId="422"/>
      <sheetData sheetId="423"/>
      <sheetData sheetId="424"/>
      <sheetData sheetId="425"/>
      <sheetData sheetId="426"/>
      <sheetData sheetId="427"/>
      <sheetData sheetId="428"/>
      <sheetData sheetId="429"/>
      <sheetData sheetId="430"/>
      <sheetData sheetId="431"/>
      <sheetData sheetId="432"/>
      <sheetData sheetId="433"/>
      <sheetData sheetId="434"/>
      <sheetData sheetId="435"/>
      <sheetData sheetId="436"/>
      <sheetData sheetId="437"/>
      <sheetData sheetId="438"/>
      <sheetData sheetId="439"/>
      <sheetData sheetId="440"/>
      <sheetData sheetId="441"/>
      <sheetData sheetId="442"/>
      <sheetData sheetId="443"/>
      <sheetData sheetId="444"/>
      <sheetData sheetId="445"/>
      <sheetData sheetId="446"/>
      <sheetData sheetId="447"/>
      <sheetData sheetId="448"/>
      <sheetData sheetId="449"/>
      <sheetData sheetId="450" refreshError="1"/>
      <sheetData sheetId="451" refreshError="1"/>
      <sheetData sheetId="452" refreshError="1"/>
      <sheetData sheetId="453" refreshError="1"/>
      <sheetData sheetId="454" refreshError="1"/>
      <sheetData sheetId="455" refreshError="1"/>
      <sheetData sheetId="456" refreshError="1"/>
      <sheetData sheetId="457" refreshError="1"/>
      <sheetData sheetId="458" refreshError="1"/>
      <sheetData sheetId="459" refreshError="1"/>
      <sheetData sheetId="460" refreshError="1"/>
      <sheetData sheetId="461" refreshError="1"/>
      <sheetData sheetId="462" refreshError="1"/>
      <sheetData sheetId="463" refreshError="1"/>
      <sheetData sheetId="464" refreshError="1"/>
      <sheetData sheetId="465" refreshError="1"/>
      <sheetData sheetId="466" refreshError="1"/>
      <sheetData sheetId="467" refreshError="1"/>
      <sheetData sheetId="468" refreshError="1"/>
      <sheetData sheetId="469" refreshError="1"/>
      <sheetData sheetId="470" refreshError="1"/>
      <sheetData sheetId="471" refreshError="1"/>
      <sheetData sheetId="472" refreshError="1"/>
      <sheetData sheetId="473" refreshError="1"/>
      <sheetData sheetId="474" refreshError="1"/>
      <sheetData sheetId="475"/>
      <sheetData sheetId="476"/>
      <sheetData sheetId="477"/>
      <sheetData sheetId="478"/>
      <sheetData sheetId="479"/>
      <sheetData sheetId="480"/>
      <sheetData sheetId="481"/>
      <sheetData sheetId="482" refreshError="1"/>
      <sheetData sheetId="483" refreshError="1"/>
      <sheetData sheetId="484" refreshError="1"/>
      <sheetData sheetId="485" refreshError="1"/>
      <sheetData sheetId="486" refreshError="1"/>
      <sheetData sheetId="487" refreshError="1"/>
      <sheetData sheetId="488" refreshError="1"/>
      <sheetData sheetId="489" refreshError="1"/>
      <sheetData sheetId="490" refreshError="1"/>
      <sheetData sheetId="491" refreshError="1"/>
      <sheetData sheetId="492" refreshError="1"/>
      <sheetData sheetId="493" refreshError="1"/>
      <sheetData sheetId="494" refreshError="1"/>
      <sheetData sheetId="495" refreshError="1"/>
      <sheetData sheetId="496" refreshError="1"/>
      <sheetData sheetId="497" refreshError="1"/>
      <sheetData sheetId="498" refreshError="1"/>
      <sheetData sheetId="499" refreshError="1"/>
      <sheetData sheetId="500" refreshError="1"/>
      <sheetData sheetId="501" refreshError="1"/>
      <sheetData sheetId="502" refreshError="1"/>
      <sheetData sheetId="503" refreshError="1"/>
      <sheetData sheetId="504" refreshError="1"/>
      <sheetData sheetId="505" refreshError="1"/>
      <sheetData sheetId="506" refreshError="1"/>
      <sheetData sheetId="507" refreshError="1"/>
      <sheetData sheetId="508" refreshError="1"/>
      <sheetData sheetId="509" refreshError="1"/>
      <sheetData sheetId="510" refreshError="1"/>
      <sheetData sheetId="511" refreshError="1"/>
      <sheetData sheetId="512" refreshError="1"/>
      <sheetData sheetId="513" refreshError="1"/>
      <sheetData sheetId="514" refreshError="1"/>
      <sheetData sheetId="515" refreshError="1"/>
      <sheetData sheetId="516" refreshError="1"/>
      <sheetData sheetId="517" refreshError="1"/>
      <sheetData sheetId="518" refreshError="1"/>
      <sheetData sheetId="519" refreshError="1"/>
      <sheetData sheetId="520" refreshError="1"/>
      <sheetData sheetId="521" refreshError="1"/>
      <sheetData sheetId="522" refreshError="1"/>
      <sheetData sheetId="523" refreshError="1"/>
      <sheetData sheetId="524" refreshError="1"/>
      <sheetData sheetId="525" refreshError="1"/>
      <sheetData sheetId="526" refreshError="1"/>
      <sheetData sheetId="527" refreshError="1"/>
      <sheetData sheetId="528" refreshError="1"/>
      <sheetData sheetId="529" refreshError="1"/>
      <sheetData sheetId="530" refreshError="1"/>
      <sheetData sheetId="531" refreshError="1"/>
      <sheetData sheetId="532" refreshError="1"/>
      <sheetData sheetId="533" refreshError="1"/>
      <sheetData sheetId="534" refreshError="1"/>
      <sheetData sheetId="535" refreshError="1"/>
      <sheetData sheetId="536" refreshError="1"/>
      <sheetData sheetId="537"/>
      <sheetData sheetId="538" refreshError="1"/>
      <sheetData sheetId="539" refreshError="1"/>
      <sheetData sheetId="540" refreshError="1"/>
      <sheetData sheetId="541" refreshError="1"/>
      <sheetData sheetId="542" refreshError="1"/>
      <sheetData sheetId="543" refreshError="1"/>
      <sheetData sheetId="544" refreshError="1"/>
      <sheetData sheetId="545" refreshError="1"/>
      <sheetData sheetId="546" refreshError="1"/>
      <sheetData sheetId="547" refreshError="1"/>
      <sheetData sheetId="548" refreshError="1"/>
      <sheetData sheetId="549" refreshError="1"/>
      <sheetData sheetId="550" refreshError="1"/>
      <sheetData sheetId="551" refreshError="1"/>
      <sheetData sheetId="552" refreshError="1"/>
      <sheetData sheetId="553" refreshError="1"/>
      <sheetData sheetId="554" refreshError="1"/>
      <sheetData sheetId="555" refreshError="1"/>
      <sheetData sheetId="556" refreshError="1"/>
      <sheetData sheetId="557" refreshError="1"/>
      <sheetData sheetId="558" refreshError="1"/>
      <sheetData sheetId="559" refreshError="1"/>
      <sheetData sheetId="560" refreshError="1"/>
      <sheetData sheetId="561" refreshError="1"/>
      <sheetData sheetId="562" refreshError="1"/>
      <sheetData sheetId="563" refreshError="1"/>
      <sheetData sheetId="564" refreshError="1"/>
      <sheetData sheetId="565" refreshError="1"/>
      <sheetData sheetId="566" refreshError="1"/>
      <sheetData sheetId="567" refreshError="1"/>
      <sheetData sheetId="568" refreshError="1"/>
      <sheetData sheetId="569" refreshError="1"/>
      <sheetData sheetId="570" refreshError="1"/>
      <sheetData sheetId="571" refreshError="1"/>
      <sheetData sheetId="572" refreshError="1"/>
      <sheetData sheetId="573" refreshError="1"/>
      <sheetData sheetId="574" refreshError="1"/>
      <sheetData sheetId="575" refreshError="1"/>
      <sheetData sheetId="576" refreshError="1"/>
      <sheetData sheetId="577" refreshError="1"/>
      <sheetData sheetId="578" refreshError="1"/>
      <sheetData sheetId="579" refreshError="1"/>
      <sheetData sheetId="580" refreshError="1"/>
      <sheetData sheetId="581" refreshError="1"/>
      <sheetData sheetId="582" refreshError="1"/>
      <sheetData sheetId="583" refreshError="1"/>
      <sheetData sheetId="584" refreshError="1"/>
      <sheetData sheetId="585" refreshError="1"/>
      <sheetData sheetId="586"/>
      <sheetData sheetId="587"/>
      <sheetData sheetId="588"/>
      <sheetData sheetId="589"/>
      <sheetData sheetId="590"/>
      <sheetData sheetId="591"/>
      <sheetData sheetId="592"/>
      <sheetData sheetId="593"/>
      <sheetData sheetId="594"/>
      <sheetData sheetId="595"/>
      <sheetData sheetId="596"/>
      <sheetData sheetId="597"/>
      <sheetData sheetId="598"/>
      <sheetData sheetId="599"/>
      <sheetData sheetId="600"/>
      <sheetData sheetId="601"/>
      <sheetData sheetId="602"/>
      <sheetData sheetId="603"/>
      <sheetData sheetId="604"/>
      <sheetData sheetId="605"/>
      <sheetData sheetId="606"/>
      <sheetData sheetId="607"/>
      <sheetData sheetId="608"/>
      <sheetData sheetId="609"/>
      <sheetData sheetId="610"/>
      <sheetData sheetId="611"/>
      <sheetData sheetId="612"/>
      <sheetData sheetId="613"/>
      <sheetData sheetId="614"/>
      <sheetData sheetId="615"/>
      <sheetData sheetId="616"/>
      <sheetData sheetId="617"/>
      <sheetData sheetId="618"/>
      <sheetData sheetId="619"/>
      <sheetData sheetId="620"/>
      <sheetData sheetId="621"/>
      <sheetData sheetId="622"/>
      <sheetData sheetId="623"/>
      <sheetData sheetId="624"/>
      <sheetData sheetId="625"/>
      <sheetData sheetId="626"/>
      <sheetData sheetId="627"/>
      <sheetData sheetId="628"/>
      <sheetData sheetId="629"/>
      <sheetData sheetId="630"/>
      <sheetData sheetId="631"/>
      <sheetData sheetId="632"/>
      <sheetData sheetId="633"/>
      <sheetData sheetId="634"/>
      <sheetData sheetId="635" refreshError="1"/>
      <sheetData sheetId="636" refreshError="1"/>
      <sheetData sheetId="637" refreshError="1"/>
      <sheetData sheetId="638" refreshError="1"/>
      <sheetData sheetId="639" refreshError="1"/>
      <sheetData sheetId="640" refreshError="1"/>
      <sheetData sheetId="641" refreshError="1"/>
      <sheetData sheetId="642" refreshError="1"/>
      <sheetData sheetId="643" refreshError="1"/>
      <sheetData sheetId="644" refreshError="1"/>
      <sheetData sheetId="645" refreshError="1"/>
      <sheetData sheetId="646" refreshError="1"/>
      <sheetData sheetId="647" refreshError="1"/>
      <sheetData sheetId="648" refreshError="1"/>
      <sheetData sheetId="649" refreshError="1"/>
      <sheetData sheetId="650" refreshError="1"/>
      <sheetData sheetId="651" refreshError="1"/>
      <sheetData sheetId="652" refreshError="1"/>
      <sheetData sheetId="653" refreshError="1"/>
      <sheetData sheetId="654" refreshError="1"/>
      <sheetData sheetId="655" refreshError="1"/>
      <sheetData sheetId="656" refreshError="1"/>
      <sheetData sheetId="657" refreshError="1"/>
      <sheetData sheetId="658" refreshError="1"/>
      <sheetData sheetId="659" refreshError="1"/>
      <sheetData sheetId="660" refreshError="1"/>
      <sheetData sheetId="661" refreshError="1"/>
      <sheetData sheetId="662" refreshError="1"/>
      <sheetData sheetId="663" refreshError="1"/>
      <sheetData sheetId="664" refreshError="1"/>
      <sheetData sheetId="665" refreshError="1"/>
      <sheetData sheetId="666" refreshError="1"/>
      <sheetData sheetId="667" refreshError="1"/>
      <sheetData sheetId="668" refreshError="1"/>
      <sheetData sheetId="669" refreshError="1"/>
      <sheetData sheetId="670" refreshError="1"/>
      <sheetData sheetId="671" refreshError="1"/>
      <sheetData sheetId="672" refreshError="1"/>
      <sheetData sheetId="673" refreshError="1"/>
      <sheetData sheetId="674" refreshError="1"/>
      <sheetData sheetId="675" refreshError="1"/>
      <sheetData sheetId="676" refreshError="1"/>
      <sheetData sheetId="677" refreshError="1"/>
      <sheetData sheetId="678" refreshError="1"/>
      <sheetData sheetId="679" refreshError="1"/>
      <sheetData sheetId="680" refreshError="1"/>
      <sheetData sheetId="681" refreshError="1"/>
      <sheetData sheetId="682" refreshError="1"/>
      <sheetData sheetId="683" refreshError="1"/>
      <sheetData sheetId="684" refreshError="1"/>
      <sheetData sheetId="685" refreshError="1"/>
      <sheetData sheetId="686" refreshError="1"/>
      <sheetData sheetId="687" refreshError="1"/>
      <sheetData sheetId="688" refreshError="1"/>
      <sheetData sheetId="689" refreshError="1"/>
      <sheetData sheetId="690" refreshError="1"/>
      <sheetData sheetId="691" refreshError="1"/>
      <sheetData sheetId="692"/>
      <sheetData sheetId="693"/>
      <sheetData sheetId="694"/>
      <sheetData sheetId="695"/>
      <sheetData sheetId="696"/>
      <sheetData sheetId="697"/>
      <sheetData sheetId="698"/>
      <sheetData sheetId="699"/>
      <sheetData sheetId="700"/>
      <sheetData sheetId="701"/>
      <sheetData sheetId="702"/>
      <sheetData sheetId="703"/>
      <sheetData sheetId="704"/>
      <sheetData sheetId="705"/>
      <sheetData sheetId="706"/>
      <sheetData sheetId="707"/>
      <sheetData sheetId="708"/>
      <sheetData sheetId="709"/>
      <sheetData sheetId="710" refreshError="1"/>
      <sheetData sheetId="711" refreshError="1"/>
      <sheetData sheetId="712"/>
      <sheetData sheetId="713"/>
      <sheetData sheetId="714"/>
      <sheetData sheetId="715"/>
      <sheetData sheetId="716"/>
      <sheetData sheetId="717" refreshError="1"/>
      <sheetData sheetId="718"/>
      <sheetData sheetId="719"/>
      <sheetData sheetId="720"/>
      <sheetData sheetId="721"/>
      <sheetData sheetId="722"/>
      <sheetData sheetId="723"/>
      <sheetData sheetId="724"/>
      <sheetData sheetId="725"/>
      <sheetData sheetId="726"/>
      <sheetData sheetId="727"/>
      <sheetData sheetId="728"/>
      <sheetData sheetId="729"/>
      <sheetData sheetId="730"/>
      <sheetData sheetId="731"/>
      <sheetData sheetId="732"/>
      <sheetData sheetId="733"/>
      <sheetData sheetId="734"/>
      <sheetData sheetId="735"/>
      <sheetData sheetId="736"/>
      <sheetData sheetId="737"/>
      <sheetData sheetId="738"/>
      <sheetData sheetId="739"/>
      <sheetData sheetId="740"/>
      <sheetData sheetId="741"/>
      <sheetData sheetId="742"/>
      <sheetData sheetId="743"/>
      <sheetData sheetId="744"/>
      <sheetData sheetId="745" refreshError="1"/>
      <sheetData sheetId="746" refreshError="1"/>
      <sheetData sheetId="747" refreshError="1"/>
      <sheetData sheetId="748" refreshError="1"/>
      <sheetData sheetId="749" refreshError="1"/>
      <sheetData sheetId="750" refreshError="1"/>
      <sheetData sheetId="751" refreshError="1"/>
      <sheetData sheetId="752" refreshError="1"/>
      <sheetData sheetId="753" refreshError="1"/>
      <sheetData sheetId="754" refreshError="1"/>
      <sheetData sheetId="755" refreshError="1"/>
      <sheetData sheetId="756" refreshError="1"/>
      <sheetData sheetId="757" refreshError="1"/>
      <sheetData sheetId="758" refreshError="1"/>
      <sheetData sheetId="759" refreshError="1"/>
      <sheetData sheetId="760" refreshError="1"/>
      <sheetData sheetId="761" refreshError="1"/>
      <sheetData sheetId="762" refreshError="1"/>
      <sheetData sheetId="763" refreshError="1"/>
      <sheetData sheetId="764" refreshError="1"/>
      <sheetData sheetId="765" refreshError="1"/>
      <sheetData sheetId="766" refreshError="1"/>
      <sheetData sheetId="767" refreshError="1"/>
      <sheetData sheetId="768" refreshError="1"/>
      <sheetData sheetId="769" refreshError="1"/>
      <sheetData sheetId="770" refreshError="1"/>
      <sheetData sheetId="771" refreshError="1"/>
      <sheetData sheetId="772" refreshError="1"/>
      <sheetData sheetId="773" refreshError="1"/>
      <sheetData sheetId="774" refreshError="1"/>
      <sheetData sheetId="775" refreshError="1"/>
      <sheetData sheetId="776" refreshError="1"/>
      <sheetData sheetId="777"/>
      <sheetData sheetId="778"/>
      <sheetData sheetId="779"/>
      <sheetData sheetId="780"/>
      <sheetData sheetId="781"/>
      <sheetData sheetId="782"/>
      <sheetData sheetId="783"/>
      <sheetData sheetId="784"/>
      <sheetData sheetId="785"/>
      <sheetData sheetId="786"/>
      <sheetData sheetId="787"/>
      <sheetData sheetId="788"/>
      <sheetData sheetId="789"/>
      <sheetData sheetId="790"/>
      <sheetData sheetId="791"/>
      <sheetData sheetId="792"/>
      <sheetData sheetId="793"/>
      <sheetData sheetId="794"/>
      <sheetData sheetId="795"/>
      <sheetData sheetId="796"/>
      <sheetData sheetId="797"/>
      <sheetData sheetId="798" refreshError="1"/>
      <sheetData sheetId="799" refreshError="1"/>
      <sheetData sheetId="800" refreshError="1"/>
      <sheetData sheetId="801" refreshError="1"/>
      <sheetData sheetId="802" refreshError="1"/>
      <sheetData sheetId="803" refreshError="1"/>
      <sheetData sheetId="804"/>
      <sheetData sheetId="805"/>
      <sheetData sheetId="806"/>
      <sheetData sheetId="807"/>
      <sheetData sheetId="808"/>
      <sheetData sheetId="809"/>
      <sheetData sheetId="810"/>
      <sheetData sheetId="811"/>
      <sheetData sheetId="812"/>
      <sheetData sheetId="813"/>
      <sheetData sheetId="814"/>
      <sheetData sheetId="815"/>
      <sheetData sheetId="816"/>
      <sheetData sheetId="817"/>
      <sheetData sheetId="818"/>
      <sheetData sheetId="819"/>
      <sheetData sheetId="820"/>
      <sheetData sheetId="821" refreshError="1"/>
      <sheetData sheetId="822" refreshError="1"/>
      <sheetData sheetId="823" refreshError="1"/>
      <sheetData sheetId="824" refreshError="1"/>
      <sheetData sheetId="825" refreshError="1"/>
      <sheetData sheetId="826" refreshError="1"/>
      <sheetData sheetId="827" refreshError="1"/>
      <sheetData sheetId="828" refreshError="1"/>
      <sheetData sheetId="829" refreshError="1"/>
      <sheetData sheetId="830" refreshError="1"/>
      <sheetData sheetId="831" refreshError="1"/>
      <sheetData sheetId="832" refreshError="1"/>
      <sheetData sheetId="833" refreshError="1"/>
      <sheetData sheetId="834" refreshError="1"/>
      <sheetData sheetId="835" refreshError="1"/>
      <sheetData sheetId="836"/>
      <sheetData sheetId="837"/>
      <sheetData sheetId="838"/>
      <sheetData sheetId="839"/>
      <sheetData sheetId="840"/>
      <sheetData sheetId="841"/>
      <sheetData sheetId="842"/>
      <sheetData sheetId="843"/>
      <sheetData sheetId="844"/>
      <sheetData sheetId="845" refreshError="1"/>
      <sheetData sheetId="846"/>
      <sheetData sheetId="847"/>
      <sheetData sheetId="848"/>
      <sheetData sheetId="849"/>
      <sheetData sheetId="850"/>
      <sheetData sheetId="851"/>
      <sheetData sheetId="852"/>
      <sheetData sheetId="853"/>
      <sheetData sheetId="854" refreshError="1"/>
      <sheetData sheetId="855" refreshError="1"/>
      <sheetData sheetId="856"/>
      <sheetData sheetId="857" refreshError="1"/>
      <sheetData sheetId="858"/>
      <sheetData sheetId="859" refreshError="1"/>
      <sheetData sheetId="860" refreshError="1"/>
      <sheetData sheetId="861" refreshError="1"/>
      <sheetData sheetId="862" refreshError="1"/>
      <sheetData sheetId="863" refreshError="1"/>
      <sheetData sheetId="864" refreshError="1"/>
      <sheetData sheetId="865" refreshError="1"/>
      <sheetData sheetId="866" refreshError="1"/>
      <sheetData sheetId="867" refreshError="1"/>
      <sheetData sheetId="868" refreshError="1"/>
      <sheetData sheetId="869" refreshError="1"/>
      <sheetData sheetId="870" refreshError="1"/>
      <sheetData sheetId="871" refreshError="1"/>
      <sheetData sheetId="872" refreshError="1"/>
      <sheetData sheetId="873" refreshError="1"/>
      <sheetData sheetId="874" refreshError="1"/>
      <sheetData sheetId="875" refreshError="1"/>
      <sheetData sheetId="876" refreshError="1"/>
      <sheetData sheetId="877" refreshError="1"/>
      <sheetData sheetId="878" refreshError="1"/>
      <sheetData sheetId="879" refreshError="1"/>
      <sheetData sheetId="880" refreshError="1"/>
      <sheetData sheetId="881" refreshError="1"/>
      <sheetData sheetId="882" refreshError="1"/>
      <sheetData sheetId="883"/>
      <sheetData sheetId="884"/>
      <sheetData sheetId="885"/>
      <sheetData sheetId="886"/>
      <sheetData sheetId="887"/>
      <sheetData sheetId="888"/>
      <sheetData sheetId="889"/>
      <sheetData sheetId="890"/>
      <sheetData sheetId="891"/>
      <sheetData sheetId="892"/>
      <sheetData sheetId="893"/>
      <sheetData sheetId="894"/>
      <sheetData sheetId="895"/>
      <sheetData sheetId="896"/>
      <sheetData sheetId="897"/>
      <sheetData sheetId="898"/>
      <sheetData sheetId="899"/>
      <sheetData sheetId="900"/>
      <sheetData sheetId="901"/>
      <sheetData sheetId="902"/>
      <sheetData sheetId="903" refreshError="1"/>
      <sheetData sheetId="904" refreshError="1"/>
      <sheetData sheetId="905"/>
      <sheetData sheetId="906"/>
      <sheetData sheetId="907"/>
      <sheetData sheetId="908"/>
      <sheetData sheetId="909"/>
      <sheetData sheetId="910"/>
      <sheetData sheetId="911" refreshError="1"/>
      <sheetData sheetId="912" refreshError="1"/>
      <sheetData sheetId="913" refreshError="1"/>
      <sheetData sheetId="914" refreshError="1"/>
      <sheetData sheetId="915" refreshError="1"/>
      <sheetData sheetId="916" refreshError="1"/>
      <sheetData sheetId="917" refreshError="1"/>
      <sheetData sheetId="918" refreshError="1"/>
      <sheetData sheetId="919" refreshError="1"/>
      <sheetData sheetId="920" refreshError="1"/>
      <sheetData sheetId="921" refreshError="1"/>
      <sheetData sheetId="922" refreshError="1"/>
      <sheetData sheetId="923" refreshError="1"/>
      <sheetData sheetId="924" refreshError="1"/>
      <sheetData sheetId="925" refreshError="1"/>
      <sheetData sheetId="926" refreshError="1"/>
      <sheetData sheetId="927" refreshError="1"/>
      <sheetData sheetId="928" refreshError="1"/>
      <sheetData sheetId="929" refreshError="1"/>
      <sheetData sheetId="930" refreshError="1"/>
      <sheetData sheetId="931" refreshError="1"/>
      <sheetData sheetId="932" refreshError="1"/>
      <sheetData sheetId="933" refreshError="1"/>
      <sheetData sheetId="934" refreshError="1"/>
      <sheetData sheetId="935" refreshError="1"/>
      <sheetData sheetId="936" refreshError="1"/>
      <sheetData sheetId="937" refreshError="1"/>
      <sheetData sheetId="938" refreshError="1"/>
      <sheetData sheetId="939" refreshError="1"/>
      <sheetData sheetId="940" refreshError="1"/>
      <sheetData sheetId="941" refreshError="1"/>
      <sheetData sheetId="942" refreshError="1"/>
      <sheetData sheetId="943" refreshError="1"/>
      <sheetData sheetId="944" refreshError="1"/>
      <sheetData sheetId="945" refreshError="1"/>
      <sheetData sheetId="946" refreshError="1"/>
      <sheetData sheetId="947" refreshError="1"/>
      <sheetData sheetId="948" refreshError="1"/>
      <sheetData sheetId="949" refreshError="1"/>
      <sheetData sheetId="950" refreshError="1"/>
      <sheetData sheetId="951" refreshError="1"/>
      <sheetData sheetId="952" refreshError="1"/>
      <sheetData sheetId="953" refreshError="1"/>
      <sheetData sheetId="954" refreshError="1"/>
      <sheetData sheetId="955" refreshError="1"/>
      <sheetData sheetId="956" refreshError="1"/>
      <sheetData sheetId="957" refreshError="1"/>
      <sheetData sheetId="958" refreshError="1"/>
      <sheetData sheetId="959" refreshError="1"/>
      <sheetData sheetId="960" refreshError="1"/>
      <sheetData sheetId="961" refreshError="1"/>
      <sheetData sheetId="962" refreshError="1"/>
      <sheetData sheetId="963" refreshError="1"/>
      <sheetData sheetId="964" refreshError="1"/>
      <sheetData sheetId="965" refreshError="1"/>
      <sheetData sheetId="966" refreshError="1"/>
      <sheetData sheetId="967" refreshError="1"/>
      <sheetData sheetId="968" refreshError="1"/>
      <sheetData sheetId="969" refreshError="1"/>
      <sheetData sheetId="970" refreshError="1"/>
      <sheetData sheetId="971" refreshError="1"/>
      <sheetData sheetId="972" refreshError="1"/>
      <sheetData sheetId="973" refreshError="1"/>
      <sheetData sheetId="974" refreshError="1"/>
      <sheetData sheetId="975" refreshError="1"/>
      <sheetData sheetId="976" refreshError="1"/>
      <sheetData sheetId="977" refreshError="1"/>
      <sheetData sheetId="978" refreshError="1"/>
      <sheetData sheetId="979" refreshError="1"/>
      <sheetData sheetId="980" refreshError="1"/>
      <sheetData sheetId="981" refreshError="1"/>
      <sheetData sheetId="982" refreshError="1"/>
      <sheetData sheetId="983" refreshError="1"/>
      <sheetData sheetId="984" refreshError="1"/>
      <sheetData sheetId="985" refreshError="1"/>
      <sheetData sheetId="986" refreshError="1"/>
      <sheetData sheetId="987" refreshError="1"/>
      <sheetData sheetId="988" refreshError="1"/>
      <sheetData sheetId="989" refreshError="1"/>
      <sheetData sheetId="990" refreshError="1"/>
      <sheetData sheetId="991" refreshError="1"/>
      <sheetData sheetId="992" refreshError="1"/>
      <sheetData sheetId="993" refreshError="1"/>
      <sheetData sheetId="994"/>
      <sheetData sheetId="995"/>
      <sheetData sheetId="996"/>
      <sheetData sheetId="997"/>
      <sheetData sheetId="998"/>
      <sheetData sheetId="999"/>
      <sheetData sheetId="1000"/>
      <sheetData sheetId="1001"/>
      <sheetData sheetId="1002"/>
      <sheetData sheetId="1003"/>
      <sheetData sheetId="1004"/>
      <sheetData sheetId="1005"/>
      <sheetData sheetId="1006" refreshError="1"/>
      <sheetData sheetId="1007" refreshError="1"/>
      <sheetData sheetId="1008"/>
      <sheetData sheetId="1009"/>
      <sheetData sheetId="1010" refreshError="1"/>
      <sheetData sheetId="1011" refreshError="1"/>
      <sheetData sheetId="1012" refreshError="1"/>
      <sheetData sheetId="1013" refreshError="1"/>
      <sheetData sheetId="1014" refreshError="1"/>
      <sheetData sheetId="1015" refreshError="1"/>
      <sheetData sheetId="1016" refreshError="1"/>
      <sheetData sheetId="1017" refreshError="1"/>
      <sheetData sheetId="1018" refreshError="1"/>
      <sheetData sheetId="1019" refreshError="1"/>
      <sheetData sheetId="1020" refreshError="1"/>
      <sheetData sheetId="1021" refreshError="1"/>
      <sheetData sheetId="1022" refreshError="1"/>
      <sheetData sheetId="1023" refreshError="1"/>
      <sheetData sheetId="1024" refreshError="1"/>
      <sheetData sheetId="1025" refreshError="1"/>
      <sheetData sheetId="1026" refreshError="1"/>
      <sheetData sheetId="1027" refreshError="1"/>
      <sheetData sheetId="1028" refreshError="1"/>
      <sheetData sheetId="1029" refreshError="1"/>
      <sheetData sheetId="1030" refreshError="1"/>
      <sheetData sheetId="1031" refreshError="1"/>
      <sheetData sheetId="1032" refreshError="1"/>
      <sheetData sheetId="1033" refreshError="1"/>
      <sheetData sheetId="1034" refreshError="1"/>
      <sheetData sheetId="1035" refreshError="1"/>
      <sheetData sheetId="1036" refreshError="1"/>
      <sheetData sheetId="1037" refreshError="1"/>
      <sheetData sheetId="1038" refreshError="1"/>
      <sheetData sheetId="1039" refreshError="1"/>
      <sheetData sheetId="1040" refreshError="1"/>
      <sheetData sheetId="1041" refreshError="1"/>
      <sheetData sheetId="1042" refreshError="1"/>
      <sheetData sheetId="1043" refreshError="1"/>
      <sheetData sheetId="1044" refreshError="1"/>
      <sheetData sheetId="1045" refreshError="1"/>
      <sheetData sheetId="1046" refreshError="1"/>
      <sheetData sheetId="1047" refreshError="1"/>
      <sheetData sheetId="1048" refreshError="1"/>
      <sheetData sheetId="1049" refreshError="1"/>
      <sheetData sheetId="1050" refreshError="1"/>
      <sheetData sheetId="1051" refreshError="1"/>
      <sheetData sheetId="1052" refreshError="1"/>
      <sheetData sheetId="1053" refreshError="1"/>
      <sheetData sheetId="1054" refreshError="1"/>
      <sheetData sheetId="1055" refreshError="1"/>
      <sheetData sheetId="1056" refreshError="1"/>
      <sheetData sheetId="1057" refreshError="1"/>
      <sheetData sheetId="1058"/>
      <sheetData sheetId="1059" refreshError="1"/>
      <sheetData sheetId="1060" refreshError="1"/>
      <sheetData sheetId="1061" refreshError="1"/>
      <sheetData sheetId="1062" refreshError="1"/>
      <sheetData sheetId="1063" refreshError="1"/>
      <sheetData sheetId="1064" refreshError="1"/>
      <sheetData sheetId="1065" refreshError="1"/>
      <sheetData sheetId="1066" refreshError="1"/>
      <sheetData sheetId="1067" refreshError="1"/>
      <sheetData sheetId="1068" refreshError="1"/>
      <sheetData sheetId="1069" refreshError="1"/>
      <sheetData sheetId="1070" refreshError="1"/>
      <sheetData sheetId="1071" refreshError="1"/>
      <sheetData sheetId="1072" refreshError="1"/>
      <sheetData sheetId="1073" refreshError="1"/>
      <sheetData sheetId="1074" refreshError="1"/>
      <sheetData sheetId="1075" refreshError="1"/>
      <sheetData sheetId="1076" refreshError="1"/>
      <sheetData sheetId="1077" refreshError="1"/>
      <sheetData sheetId="1078" refreshError="1"/>
      <sheetData sheetId="1079" refreshError="1"/>
      <sheetData sheetId="1080" refreshError="1"/>
      <sheetData sheetId="1081" refreshError="1"/>
      <sheetData sheetId="1082" refreshError="1"/>
      <sheetData sheetId="1083" refreshError="1"/>
      <sheetData sheetId="1084" refreshError="1"/>
      <sheetData sheetId="1085" refreshError="1"/>
      <sheetData sheetId="1086" refreshError="1"/>
      <sheetData sheetId="1087" refreshError="1"/>
      <sheetData sheetId="1088" refreshError="1"/>
      <sheetData sheetId="1089" refreshError="1"/>
      <sheetData sheetId="1090" refreshError="1"/>
      <sheetData sheetId="1091" refreshError="1"/>
      <sheetData sheetId="1092" refreshError="1"/>
      <sheetData sheetId="1093" refreshError="1"/>
      <sheetData sheetId="1094" refreshError="1"/>
      <sheetData sheetId="1095" refreshError="1"/>
      <sheetData sheetId="1096" refreshError="1"/>
      <sheetData sheetId="1097" refreshError="1"/>
      <sheetData sheetId="1098" refreshError="1"/>
      <sheetData sheetId="1099" refreshError="1"/>
      <sheetData sheetId="1100" refreshError="1"/>
      <sheetData sheetId="1101" refreshError="1"/>
      <sheetData sheetId="1102" refreshError="1"/>
      <sheetData sheetId="1103" refreshError="1"/>
      <sheetData sheetId="1104" refreshError="1"/>
      <sheetData sheetId="1105" refreshError="1"/>
      <sheetData sheetId="1106" refreshError="1"/>
      <sheetData sheetId="1107" refreshError="1"/>
      <sheetData sheetId="1108" refreshError="1"/>
      <sheetData sheetId="1109" refreshError="1"/>
      <sheetData sheetId="1110" refreshError="1"/>
      <sheetData sheetId="1111" refreshError="1"/>
      <sheetData sheetId="1112" refreshError="1"/>
      <sheetData sheetId="1113" refreshError="1"/>
      <sheetData sheetId="1114" refreshError="1"/>
      <sheetData sheetId="1115" refreshError="1"/>
      <sheetData sheetId="1116" refreshError="1"/>
      <sheetData sheetId="1117" refreshError="1"/>
      <sheetData sheetId="1118" refreshError="1"/>
      <sheetData sheetId="1119" refreshError="1"/>
      <sheetData sheetId="1120" refreshError="1"/>
      <sheetData sheetId="1121" refreshError="1"/>
      <sheetData sheetId="1122" refreshError="1"/>
      <sheetData sheetId="1123" refreshError="1"/>
      <sheetData sheetId="1124" refreshError="1"/>
      <sheetData sheetId="1125" refreshError="1"/>
      <sheetData sheetId="1126" refreshError="1"/>
      <sheetData sheetId="1127" refreshError="1"/>
      <sheetData sheetId="1128" refreshError="1"/>
      <sheetData sheetId="1129" refreshError="1"/>
      <sheetData sheetId="1130" refreshError="1"/>
      <sheetData sheetId="1131" refreshError="1"/>
      <sheetData sheetId="1132" refreshError="1"/>
      <sheetData sheetId="1133" refreshError="1"/>
      <sheetData sheetId="1134" refreshError="1"/>
      <sheetData sheetId="1135" refreshError="1"/>
      <sheetData sheetId="1136" refreshError="1"/>
      <sheetData sheetId="1137" refreshError="1"/>
      <sheetData sheetId="1138" refreshError="1"/>
      <sheetData sheetId="1139" refreshError="1"/>
      <sheetData sheetId="1140" refreshError="1"/>
      <sheetData sheetId="1141" refreshError="1"/>
      <sheetData sheetId="1142" refreshError="1"/>
      <sheetData sheetId="1143" refreshError="1"/>
      <sheetData sheetId="1144" refreshError="1"/>
      <sheetData sheetId="1145" refreshError="1"/>
      <sheetData sheetId="1146" refreshError="1"/>
      <sheetData sheetId="1147" refreshError="1"/>
      <sheetData sheetId="1148" refreshError="1"/>
      <sheetData sheetId="1149" refreshError="1"/>
      <sheetData sheetId="1150" refreshError="1"/>
      <sheetData sheetId="1151" refreshError="1"/>
      <sheetData sheetId="1152" refreshError="1"/>
      <sheetData sheetId="1153" refreshError="1"/>
      <sheetData sheetId="1154" refreshError="1"/>
      <sheetData sheetId="1155" refreshError="1"/>
      <sheetData sheetId="1156" refreshError="1"/>
      <sheetData sheetId="1157" refreshError="1"/>
      <sheetData sheetId="1158" refreshError="1"/>
      <sheetData sheetId="1159" refreshError="1"/>
      <sheetData sheetId="1160" refreshError="1"/>
      <sheetData sheetId="1161" refreshError="1"/>
      <sheetData sheetId="1162" refreshError="1"/>
      <sheetData sheetId="1163" refreshError="1"/>
      <sheetData sheetId="1164" refreshError="1"/>
    </sheetDataSet>
  </externalBook>
</externalLink>
</file>

<file path=xl/externalLinks/externalLink7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切割 MTL"/>
      <sheetName val="切割 DI"/>
      <sheetName val="ESTI."/>
      <sheetName val="DI-ESTI"/>
    </sheetNames>
    <sheetDataSet>
      <sheetData sheetId="0" refreshError="1"/>
      <sheetData sheetId="1" refreshError="1"/>
      <sheetData sheetId="2">
        <row r="1">
          <cell r="A1" t="str">
            <v>STATISTICAL ESTIMATION OF FITTINGS AND VALVES FOR PIPING WORK</v>
          </cell>
        </row>
        <row r="2">
          <cell r="A2" t="str">
            <v xml:space="preserve">PROJECT NO : </v>
          </cell>
        </row>
        <row r="3">
          <cell r="A3" t="str">
            <v>Fc =</v>
          </cell>
          <cell r="B3">
            <v>1</v>
          </cell>
          <cell r="C3" t="str">
            <v>Fp =</v>
          </cell>
          <cell r="D3">
            <v>0.1</v>
          </cell>
        </row>
        <row r="4">
          <cell r="F4" t="str">
            <v>FITTING NO</v>
          </cell>
          <cell r="N4" t="str">
            <v>VALVE NO</v>
          </cell>
          <cell r="R4" t="str">
            <v>TOTAL</v>
          </cell>
          <cell r="S4" t="str">
            <v>TOTAL</v>
          </cell>
          <cell r="T4" t="str">
            <v>J/M</v>
          </cell>
          <cell r="U4" t="str">
            <v>J/M</v>
          </cell>
        </row>
        <row r="5">
          <cell r="A5" t="str">
            <v>NO</v>
          </cell>
          <cell r="B5" t="str">
            <v>SIZE</v>
          </cell>
          <cell r="C5" t="str">
            <v>SCH</v>
          </cell>
          <cell r="D5" t="str">
            <v>LG (M)</v>
          </cell>
          <cell r="E5" t="str">
            <v>IN-M</v>
          </cell>
          <cell r="F5" t="str">
            <v>90 ELL</v>
          </cell>
          <cell r="G5" t="str">
            <v>45 ELL</v>
          </cell>
          <cell r="H5" t="str">
            <v>TEE</v>
          </cell>
          <cell r="I5" t="str">
            <v>RED</v>
          </cell>
          <cell r="J5" t="str">
            <v>FLG</v>
          </cell>
          <cell r="K5" t="str">
            <v>CPLG</v>
          </cell>
          <cell r="L5" t="str">
            <v>CAP</v>
          </cell>
          <cell r="M5" t="str">
            <v>TOTAL</v>
          </cell>
          <cell r="N5" t="str">
            <v>BLOCK</v>
          </cell>
          <cell r="O5" t="str">
            <v>CHECK</v>
          </cell>
          <cell r="P5" t="str">
            <v>GLOBE</v>
          </cell>
          <cell r="Q5" t="str">
            <v>TOTAL</v>
          </cell>
          <cell r="R5" t="str">
            <v>JOINT</v>
          </cell>
          <cell r="S5" t="str">
            <v>DI</v>
          </cell>
          <cell r="T5" t="str">
            <v>(JOINT)</v>
          </cell>
          <cell r="U5" t="str">
            <v>(DI)</v>
          </cell>
        </row>
        <row r="6">
          <cell r="A6">
            <v>1</v>
          </cell>
          <cell r="B6">
            <v>0.5</v>
          </cell>
          <cell r="E6" t="str">
            <v/>
          </cell>
          <cell r="F6">
            <v>0</v>
          </cell>
          <cell r="G6">
            <v>0</v>
          </cell>
          <cell r="H6">
            <v>0</v>
          </cell>
          <cell r="I6">
            <v>0</v>
          </cell>
          <cell r="J6">
            <v>0</v>
          </cell>
          <cell r="K6">
            <v>0</v>
          </cell>
          <cell r="L6">
            <v>0</v>
          </cell>
          <cell r="M6">
            <v>0</v>
          </cell>
          <cell r="N6">
            <v>0</v>
          </cell>
          <cell r="O6">
            <v>0</v>
          </cell>
          <cell r="P6">
            <v>0</v>
          </cell>
          <cell r="Q6">
            <v>0</v>
          </cell>
          <cell r="R6">
            <v>0</v>
          </cell>
          <cell r="S6">
            <v>0</v>
          </cell>
          <cell r="T6" t="str">
            <v/>
          </cell>
          <cell r="U6" t="str">
            <v/>
          </cell>
        </row>
        <row r="7">
          <cell r="A7">
            <v>2</v>
          </cell>
          <cell r="B7">
            <v>0.75</v>
          </cell>
          <cell r="E7" t="str">
            <v/>
          </cell>
          <cell r="F7">
            <v>0</v>
          </cell>
          <cell r="G7">
            <v>0</v>
          </cell>
          <cell r="H7">
            <v>0</v>
          </cell>
          <cell r="I7">
            <v>0</v>
          </cell>
          <cell r="J7">
            <v>0</v>
          </cell>
          <cell r="K7">
            <v>0</v>
          </cell>
          <cell r="L7">
            <v>0</v>
          </cell>
          <cell r="M7">
            <v>0</v>
          </cell>
          <cell r="N7">
            <v>0</v>
          </cell>
          <cell r="O7">
            <v>0</v>
          </cell>
          <cell r="P7">
            <v>0</v>
          </cell>
          <cell r="Q7">
            <v>0</v>
          </cell>
          <cell r="R7">
            <v>0</v>
          </cell>
          <cell r="S7">
            <v>0</v>
          </cell>
          <cell r="T7" t="str">
            <v/>
          </cell>
          <cell r="U7" t="str">
            <v/>
          </cell>
        </row>
        <row r="8">
          <cell r="A8">
            <v>3</v>
          </cell>
          <cell r="B8">
            <v>1</v>
          </cell>
          <cell r="E8" t="str">
            <v/>
          </cell>
          <cell r="F8">
            <v>0</v>
          </cell>
          <cell r="G8">
            <v>0</v>
          </cell>
          <cell r="H8">
            <v>0</v>
          </cell>
          <cell r="I8">
            <v>0</v>
          </cell>
          <cell r="J8">
            <v>0</v>
          </cell>
          <cell r="K8">
            <v>0</v>
          </cell>
          <cell r="L8">
            <v>0</v>
          </cell>
          <cell r="M8">
            <v>0</v>
          </cell>
          <cell r="N8">
            <v>0</v>
          </cell>
          <cell r="O8">
            <v>0</v>
          </cell>
          <cell r="P8">
            <v>0</v>
          </cell>
          <cell r="Q8">
            <v>0</v>
          </cell>
          <cell r="R8">
            <v>0</v>
          </cell>
          <cell r="S8">
            <v>0</v>
          </cell>
          <cell r="T8" t="str">
            <v/>
          </cell>
          <cell r="U8" t="str">
            <v/>
          </cell>
        </row>
        <row r="9">
          <cell r="A9">
            <v>4</v>
          </cell>
          <cell r="B9">
            <v>1.5</v>
          </cell>
          <cell r="E9" t="str">
            <v/>
          </cell>
          <cell r="F9">
            <v>0</v>
          </cell>
          <cell r="G9">
            <v>0</v>
          </cell>
          <cell r="H9">
            <v>0</v>
          </cell>
          <cell r="I9">
            <v>0</v>
          </cell>
          <cell r="J9">
            <v>0</v>
          </cell>
          <cell r="K9">
            <v>0</v>
          </cell>
          <cell r="L9">
            <v>0</v>
          </cell>
          <cell r="M9">
            <v>0</v>
          </cell>
          <cell r="N9">
            <v>0</v>
          </cell>
          <cell r="O9">
            <v>0</v>
          </cell>
          <cell r="P9">
            <v>0</v>
          </cell>
          <cell r="Q9">
            <v>0</v>
          </cell>
          <cell r="R9">
            <v>0</v>
          </cell>
          <cell r="S9">
            <v>0</v>
          </cell>
          <cell r="T9" t="str">
            <v/>
          </cell>
          <cell r="U9" t="str">
            <v/>
          </cell>
        </row>
        <row r="10">
          <cell r="A10">
            <v>5</v>
          </cell>
          <cell r="B10">
            <v>2</v>
          </cell>
          <cell r="E10" t="str">
            <v/>
          </cell>
          <cell r="F10">
            <v>0</v>
          </cell>
          <cell r="G10">
            <v>0</v>
          </cell>
          <cell r="H10">
            <v>0</v>
          </cell>
          <cell r="I10">
            <v>0</v>
          </cell>
          <cell r="J10">
            <v>0</v>
          </cell>
          <cell r="K10">
            <v>0</v>
          </cell>
          <cell r="L10">
            <v>0</v>
          </cell>
          <cell r="M10">
            <v>0</v>
          </cell>
          <cell r="N10">
            <v>0</v>
          </cell>
          <cell r="O10">
            <v>0</v>
          </cell>
          <cell r="P10">
            <v>0</v>
          </cell>
          <cell r="Q10">
            <v>0</v>
          </cell>
          <cell r="R10">
            <v>0</v>
          </cell>
          <cell r="S10">
            <v>0</v>
          </cell>
          <cell r="T10" t="str">
            <v/>
          </cell>
          <cell r="U10" t="str">
            <v/>
          </cell>
        </row>
        <row r="11">
          <cell r="A11">
            <v>6</v>
          </cell>
          <cell r="B11">
            <v>2.5</v>
          </cell>
          <cell r="E11" t="str">
            <v/>
          </cell>
          <cell r="F11">
            <v>0</v>
          </cell>
          <cell r="G11">
            <v>0</v>
          </cell>
          <cell r="H11">
            <v>0</v>
          </cell>
          <cell r="I11">
            <v>0</v>
          </cell>
          <cell r="J11">
            <v>0</v>
          </cell>
          <cell r="K11">
            <v>0</v>
          </cell>
          <cell r="L11">
            <v>0</v>
          </cell>
          <cell r="M11">
            <v>0</v>
          </cell>
          <cell r="N11">
            <v>0</v>
          </cell>
          <cell r="O11">
            <v>0</v>
          </cell>
          <cell r="P11">
            <v>0</v>
          </cell>
          <cell r="Q11">
            <v>0</v>
          </cell>
          <cell r="R11">
            <v>0</v>
          </cell>
          <cell r="S11">
            <v>0</v>
          </cell>
          <cell r="T11" t="str">
            <v/>
          </cell>
          <cell r="U11" t="str">
            <v/>
          </cell>
        </row>
        <row r="12">
          <cell r="A12">
            <v>7</v>
          </cell>
          <cell r="B12">
            <v>3</v>
          </cell>
          <cell r="E12" t="str">
            <v/>
          </cell>
          <cell r="F12">
            <v>0</v>
          </cell>
          <cell r="G12">
            <v>0</v>
          </cell>
          <cell r="H12">
            <v>0</v>
          </cell>
          <cell r="I12">
            <v>0</v>
          </cell>
          <cell r="J12">
            <v>0</v>
          </cell>
          <cell r="K12">
            <v>0</v>
          </cell>
          <cell r="L12">
            <v>0</v>
          </cell>
          <cell r="M12">
            <v>0</v>
          </cell>
          <cell r="N12">
            <v>0</v>
          </cell>
          <cell r="O12">
            <v>0</v>
          </cell>
          <cell r="P12">
            <v>0</v>
          </cell>
          <cell r="Q12">
            <v>0</v>
          </cell>
          <cell r="R12">
            <v>0</v>
          </cell>
          <cell r="S12">
            <v>0</v>
          </cell>
          <cell r="T12" t="str">
            <v/>
          </cell>
          <cell r="U12" t="str">
            <v/>
          </cell>
        </row>
        <row r="13">
          <cell r="A13">
            <v>8</v>
          </cell>
          <cell r="B13">
            <v>4</v>
          </cell>
          <cell r="E13" t="str">
            <v/>
          </cell>
          <cell r="F13">
            <v>0</v>
          </cell>
          <cell r="G13">
            <v>0</v>
          </cell>
          <cell r="H13">
            <v>0</v>
          </cell>
          <cell r="I13">
            <v>0</v>
          </cell>
          <cell r="J13">
            <v>0</v>
          </cell>
          <cell r="K13">
            <v>0</v>
          </cell>
          <cell r="L13">
            <v>0</v>
          </cell>
          <cell r="M13">
            <v>0</v>
          </cell>
          <cell r="N13">
            <v>0</v>
          </cell>
          <cell r="O13">
            <v>0</v>
          </cell>
          <cell r="P13">
            <v>0</v>
          </cell>
          <cell r="Q13">
            <v>0</v>
          </cell>
          <cell r="R13">
            <v>0</v>
          </cell>
          <cell r="S13">
            <v>0</v>
          </cell>
          <cell r="T13" t="str">
            <v/>
          </cell>
          <cell r="U13" t="str">
            <v/>
          </cell>
        </row>
        <row r="14">
          <cell r="A14">
            <v>9</v>
          </cell>
          <cell r="B14">
            <v>5</v>
          </cell>
          <cell r="E14" t="str">
            <v/>
          </cell>
          <cell r="F14">
            <v>0</v>
          </cell>
          <cell r="G14">
            <v>0</v>
          </cell>
          <cell r="H14">
            <v>0</v>
          </cell>
          <cell r="I14">
            <v>0</v>
          </cell>
          <cell r="J14">
            <v>0</v>
          </cell>
          <cell r="K14">
            <v>0</v>
          </cell>
          <cell r="L14">
            <v>0</v>
          </cell>
          <cell r="M14">
            <v>0</v>
          </cell>
          <cell r="N14">
            <v>0</v>
          </cell>
          <cell r="O14">
            <v>0</v>
          </cell>
          <cell r="P14">
            <v>0</v>
          </cell>
          <cell r="Q14">
            <v>0</v>
          </cell>
          <cell r="R14">
            <v>0</v>
          </cell>
          <cell r="S14">
            <v>0</v>
          </cell>
          <cell r="T14" t="str">
            <v/>
          </cell>
          <cell r="U14" t="str">
            <v/>
          </cell>
        </row>
        <row r="15">
          <cell r="A15">
            <v>10</v>
          </cell>
          <cell r="B15">
            <v>6</v>
          </cell>
          <cell r="E15" t="str">
            <v/>
          </cell>
          <cell r="F15">
            <v>0</v>
          </cell>
          <cell r="G15">
            <v>0</v>
          </cell>
          <cell r="H15">
            <v>0</v>
          </cell>
          <cell r="I15">
            <v>0</v>
          </cell>
          <cell r="J15">
            <v>0</v>
          </cell>
          <cell r="K15">
            <v>0</v>
          </cell>
          <cell r="L15">
            <v>0</v>
          </cell>
          <cell r="M15">
            <v>0</v>
          </cell>
          <cell r="N15">
            <v>0</v>
          </cell>
          <cell r="O15">
            <v>0</v>
          </cell>
          <cell r="P15">
            <v>0</v>
          </cell>
          <cell r="Q15">
            <v>0</v>
          </cell>
          <cell r="R15">
            <v>0</v>
          </cell>
          <cell r="S15">
            <v>0</v>
          </cell>
          <cell r="T15" t="str">
            <v/>
          </cell>
          <cell r="U15" t="str">
            <v/>
          </cell>
        </row>
        <row r="16">
          <cell r="A16">
            <v>11</v>
          </cell>
          <cell r="B16">
            <v>8</v>
          </cell>
          <cell r="E16" t="str">
            <v/>
          </cell>
          <cell r="F16">
            <v>0</v>
          </cell>
          <cell r="G16">
            <v>0</v>
          </cell>
          <cell r="H16">
            <v>0</v>
          </cell>
          <cell r="I16">
            <v>0</v>
          </cell>
          <cell r="J16">
            <v>0</v>
          </cell>
          <cell r="K16">
            <v>0</v>
          </cell>
          <cell r="L16">
            <v>0</v>
          </cell>
          <cell r="M16">
            <v>0</v>
          </cell>
          <cell r="N16">
            <v>0</v>
          </cell>
          <cell r="O16">
            <v>0</v>
          </cell>
          <cell r="P16">
            <v>0</v>
          </cell>
          <cell r="Q16">
            <v>0</v>
          </cell>
          <cell r="R16">
            <v>0</v>
          </cell>
          <cell r="S16">
            <v>0</v>
          </cell>
          <cell r="T16" t="str">
            <v/>
          </cell>
          <cell r="U16" t="str">
            <v/>
          </cell>
        </row>
        <row r="17">
          <cell r="A17">
            <v>12</v>
          </cell>
          <cell r="B17">
            <v>10</v>
          </cell>
          <cell r="E17" t="str">
            <v/>
          </cell>
          <cell r="F17">
            <v>0</v>
          </cell>
          <cell r="G17">
            <v>0</v>
          </cell>
          <cell r="H17">
            <v>0</v>
          </cell>
          <cell r="I17">
            <v>0</v>
          </cell>
          <cell r="J17">
            <v>0</v>
          </cell>
          <cell r="L17">
            <v>0</v>
          </cell>
          <cell r="M17">
            <v>0</v>
          </cell>
          <cell r="N17">
            <v>0</v>
          </cell>
          <cell r="O17">
            <v>0</v>
          </cell>
          <cell r="P17">
            <v>0</v>
          </cell>
          <cell r="Q17">
            <v>0</v>
          </cell>
          <cell r="R17">
            <v>0</v>
          </cell>
          <cell r="S17">
            <v>0</v>
          </cell>
          <cell r="T17" t="str">
            <v/>
          </cell>
          <cell r="U17" t="str">
            <v/>
          </cell>
        </row>
        <row r="18">
          <cell r="A18">
            <v>13</v>
          </cell>
          <cell r="B18">
            <v>12</v>
          </cell>
          <cell r="E18" t="str">
            <v/>
          </cell>
          <cell r="F18">
            <v>0</v>
          </cell>
          <cell r="G18">
            <v>0</v>
          </cell>
          <cell r="H18">
            <v>0</v>
          </cell>
          <cell r="I18">
            <v>0</v>
          </cell>
          <cell r="J18">
            <v>0</v>
          </cell>
          <cell r="L18">
            <v>0</v>
          </cell>
          <cell r="M18">
            <v>0</v>
          </cell>
          <cell r="N18">
            <v>0</v>
          </cell>
          <cell r="O18">
            <v>0</v>
          </cell>
          <cell r="P18">
            <v>0</v>
          </cell>
          <cell r="Q18">
            <v>0</v>
          </cell>
          <cell r="R18">
            <v>0</v>
          </cell>
          <cell r="S18">
            <v>0</v>
          </cell>
          <cell r="T18" t="str">
            <v/>
          </cell>
          <cell r="U18" t="str">
            <v/>
          </cell>
        </row>
        <row r="19">
          <cell r="A19">
            <v>14</v>
          </cell>
          <cell r="B19">
            <v>14</v>
          </cell>
          <cell r="E19" t="str">
            <v/>
          </cell>
          <cell r="F19">
            <v>0</v>
          </cell>
          <cell r="G19">
            <v>0</v>
          </cell>
          <cell r="H19">
            <v>0</v>
          </cell>
          <cell r="I19">
            <v>0</v>
          </cell>
          <cell r="J19">
            <v>0</v>
          </cell>
          <cell r="L19">
            <v>0</v>
          </cell>
          <cell r="M19">
            <v>0</v>
          </cell>
          <cell r="N19">
            <v>0</v>
          </cell>
          <cell r="O19">
            <v>0</v>
          </cell>
          <cell r="P19">
            <v>0</v>
          </cell>
          <cell r="Q19">
            <v>0</v>
          </cell>
          <cell r="R19">
            <v>0</v>
          </cell>
          <cell r="S19">
            <v>0</v>
          </cell>
          <cell r="T19" t="str">
            <v/>
          </cell>
          <cell r="U19" t="str">
            <v/>
          </cell>
        </row>
        <row r="20">
          <cell r="A20">
            <v>15</v>
          </cell>
          <cell r="B20">
            <v>16</v>
          </cell>
          <cell r="E20" t="str">
            <v/>
          </cell>
          <cell r="F20">
            <v>0</v>
          </cell>
          <cell r="G20">
            <v>0</v>
          </cell>
          <cell r="H20">
            <v>0</v>
          </cell>
          <cell r="I20">
            <v>0</v>
          </cell>
          <cell r="J20">
            <v>0</v>
          </cell>
          <cell r="K20">
            <v>0</v>
          </cell>
          <cell r="L20">
            <v>0</v>
          </cell>
          <cell r="M20">
            <v>0</v>
          </cell>
          <cell r="N20">
            <v>0</v>
          </cell>
          <cell r="O20">
            <v>0</v>
          </cell>
          <cell r="P20">
            <v>0</v>
          </cell>
          <cell r="Q20">
            <v>0</v>
          </cell>
          <cell r="R20">
            <v>0</v>
          </cell>
          <cell r="S20">
            <v>0</v>
          </cell>
          <cell r="T20" t="str">
            <v/>
          </cell>
          <cell r="U20" t="str">
            <v/>
          </cell>
        </row>
        <row r="21">
          <cell r="A21">
            <v>16</v>
          </cell>
          <cell r="B21">
            <v>18</v>
          </cell>
          <cell r="E21" t="str">
            <v/>
          </cell>
          <cell r="F21">
            <v>0</v>
          </cell>
          <cell r="G21">
            <v>0</v>
          </cell>
          <cell r="H21">
            <v>0</v>
          </cell>
          <cell r="I21">
            <v>0</v>
          </cell>
          <cell r="J21">
            <v>0</v>
          </cell>
          <cell r="L21">
            <v>0</v>
          </cell>
          <cell r="M21">
            <v>0</v>
          </cell>
          <cell r="N21">
            <v>0</v>
          </cell>
          <cell r="O21">
            <v>0</v>
          </cell>
          <cell r="P21">
            <v>0</v>
          </cell>
          <cell r="Q21">
            <v>0</v>
          </cell>
          <cell r="R21">
            <v>0</v>
          </cell>
          <cell r="S21">
            <v>0</v>
          </cell>
          <cell r="T21" t="str">
            <v/>
          </cell>
          <cell r="U21" t="str">
            <v/>
          </cell>
        </row>
        <row r="22">
          <cell r="A22">
            <v>17</v>
          </cell>
          <cell r="B22">
            <v>20</v>
          </cell>
          <cell r="E22" t="str">
            <v/>
          </cell>
          <cell r="F22">
            <v>0</v>
          </cell>
          <cell r="G22">
            <v>0</v>
          </cell>
          <cell r="H22">
            <v>0</v>
          </cell>
          <cell r="I22">
            <v>0</v>
          </cell>
          <cell r="J22">
            <v>0</v>
          </cell>
          <cell r="L22">
            <v>0</v>
          </cell>
          <cell r="M22">
            <v>0</v>
          </cell>
          <cell r="N22">
            <v>0</v>
          </cell>
          <cell r="O22">
            <v>0</v>
          </cell>
          <cell r="P22">
            <v>0</v>
          </cell>
          <cell r="Q22">
            <v>0</v>
          </cell>
          <cell r="R22">
            <v>0</v>
          </cell>
          <cell r="S22">
            <v>0</v>
          </cell>
          <cell r="T22" t="str">
            <v/>
          </cell>
          <cell r="U22" t="str">
            <v/>
          </cell>
        </row>
        <row r="23">
          <cell r="A23">
            <v>18</v>
          </cell>
          <cell r="B23">
            <v>22</v>
          </cell>
          <cell r="E23" t="str">
            <v/>
          </cell>
          <cell r="F23">
            <v>0</v>
          </cell>
          <cell r="G23">
            <v>0</v>
          </cell>
          <cell r="H23">
            <v>0</v>
          </cell>
          <cell r="I23">
            <v>0</v>
          </cell>
          <cell r="J23">
            <v>0</v>
          </cell>
          <cell r="L23">
            <v>0</v>
          </cell>
          <cell r="M23">
            <v>0</v>
          </cell>
          <cell r="N23">
            <v>0</v>
          </cell>
          <cell r="O23">
            <v>0</v>
          </cell>
          <cell r="P23">
            <v>0</v>
          </cell>
          <cell r="Q23">
            <v>0</v>
          </cell>
          <cell r="R23">
            <v>0</v>
          </cell>
          <cell r="S23">
            <v>0</v>
          </cell>
          <cell r="T23" t="str">
            <v/>
          </cell>
          <cell r="U23" t="str">
            <v/>
          </cell>
        </row>
        <row r="24">
          <cell r="A24">
            <v>19</v>
          </cell>
          <cell r="B24">
            <v>24</v>
          </cell>
          <cell r="E24" t="str">
            <v/>
          </cell>
          <cell r="F24">
            <v>0</v>
          </cell>
          <cell r="G24">
            <v>0</v>
          </cell>
          <cell r="H24">
            <v>0</v>
          </cell>
          <cell r="I24">
            <v>0</v>
          </cell>
          <cell r="J24">
            <v>0</v>
          </cell>
          <cell r="L24">
            <v>0</v>
          </cell>
          <cell r="M24">
            <v>0</v>
          </cell>
          <cell r="N24">
            <v>0</v>
          </cell>
          <cell r="O24">
            <v>0</v>
          </cell>
          <cell r="P24">
            <v>0</v>
          </cell>
          <cell r="Q24">
            <v>0</v>
          </cell>
          <cell r="R24">
            <v>0</v>
          </cell>
          <cell r="S24">
            <v>0</v>
          </cell>
          <cell r="T24" t="str">
            <v/>
          </cell>
          <cell r="U24" t="str">
            <v/>
          </cell>
        </row>
        <row r="25">
          <cell r="A25">
            <v>20</v>
          </cell>
          <cell r="B25">
            <v>26</v>
          </cell>
          <cell r="E25" t="str">
            <v/>
          </cell>
          <cell r="F25">
            <v>0</v>
          </cell>
          <cell r="G25">
            <v>0</v>
          </cell>
          <cell r="H25">
            <v>0</v>
          </cell>
          <cell r="I25">
            <v>0</v>
          </cell>
          <cell r="J25">
            <v>0</v>
          </cell>
          <cell r="L25">
            <v>0</v>
          </cell>
          <cell r="M25">
            <v>0</v>
          </cell>
          <cell r="N25">
            <v>0</v>
          </cell>
          <cell r="O25">
            <v>0</v>
          </cell>
          <cell r="P25">
            <v>0</v>
          </cell>
          <cell r="Q25">
            <v>0</v>
          </cell>
          <cell r="R25">
            <v>0</v>
          </cell>
          <cell r="S25">
            <v>0</v>
          </cell>
          <cell r="T25" t="str">
            <v/>
          </cell>
          <cell r="U25" t="str">
            <v/>
          </cell>
        </row>
        <row r="26">
          <cell r="A26">
            <v>21</v>
          </cell>
          <cell r="B26">
            <v>28</v>
          </cell>
          <cell r="E26" t="str">
            <v/>
          </cell>
          <cell r="F26">
            <v>0</v>
          </cell>
          <cell r="G26">
            <v>0</v>
          </cell>
          <cell r="H26">
            <v>0</v>
          </cell>
          <cell r="I26">
            <v>0</v>
          </cell>
          <cell r="J26">
            <v>0</v>
          </cell>
          <cell r="L26">
            <v>0</v>
          </cell>
          <cell r="M26">
            <v>0</v>
          </cell>
          <cell r="N26">
            <v>0</v>
          </cell>
          <cell r="O26">
            <v>0</v>
          </cell>
          <cell r="P26">
            <v>0</v>
          </cell>
          <cell r="Q26">
            <v>0</v>
          </cell>
          <cell r="R26">
            <v>0</v>
          </cell>
          <cell r="S26">
            <v>0</v>
          </cell>
          <cell r="T26" t="str">
            <v/>
          </cell>
          <cell r="U26" t="str">
            <v/>
          </cell>
        </row>
        <row r="27">
          <cell r="A27">
            <v>22</v>
          </cell>
          <cell r="B27">
            <v>30</v>
          </cell>
          <cell r="E27" t="str">
            <v/>
          </cell>
          <cell r="F27">
            <v>0</v>
          </cell>
          <cell r="G27">
            <v>0</v>
          </cell>
          <cell r="H27">
            <v>0</v>
          </cell>
          <cell r="I27">
            <v>0</v>
          </cell>
          <cell r="J27">
            <v>0</v>
          </cell>
          <cell r="L27">
            <v>0</v>
          </cell>
          <cell r="M27">
            <v>0</v>
          </cell>
          <cell r="N27">
            <v>0</v>
          </cell>
          <cell r="O27">
            <v>0</v>
          </cell>
          <cell r="P27">
            <v>0</v>
          </cell>
          <cell r="Q27">
            <v>0</v>
          </cell>
          <cell r="R27">
            <v>0</v>
          </cell>
          <cell r="S27">
            <v>0</v>
          </cell>
          <cell r="T27" t="str">
            <v/>
          </cell>
          <cell r="U27" t="str">
            <v/>
          </cell>
        </row>
        <row r="28">
          <cell r="A28">
            <v>23</v>
          </cell>
          <cell r="B28">
            <v>32</v>
          </cell>
          <cell r="E28" t="str">
            <v/>
          </cell>
          <cell r="F28">
            <v>0</v>
          </cell>
          <cell r="G28">
            <v>0</v>
          </cell>
          <cell r="H28">
            <v>0</v>
          </cell>
          <cell r="I28">
            <v>0</v>
          </cell>
          <cell r="J28">
            <v>0</v>
          </cell>
          <cell r="L28">
            <v>0</v>
          </cell>
          <cell r="M28">
            <v>0</v>
          </cell>
          <cell r="N28">
            <v>0</v>
          </cell>
          <cell r="O28">
            <v>0</v>
          </cell>
          <cell r="P28">
            <v>0</v>
          </cell>
          <cell r="Q28">
            <v>0</v>
          </cell>
          <cell r="R28">
            <v>0</v>
          </cell>
          <cell r="S28">
            <v>0</v>
          </cell>
          <cell r="T28" t="str">
            <v/>
          </cell>
          <cell r="U28" t="str">
            <v/>
          </cell>
        </row>
        <row r="29">
          <cell r="A29">
            <v>24</v>
          </cell>
          <cell r="B29">
            <v>34</v>
          </cell>
          <cell r="E29" t="str">
            <v/>
          </cell>
          <cell r="F29">
            <v>0</v>
          </cell>
          <cell r="G29">
            <v>0</v>
          </cell>
          <cell r="H29">
            <v>0</v>
          </cell>
          <cell r="I29">
            <v>0</v>
          </cell>
          <cell r="J29">
            <v>0</v>
          </cell>
          <cell r="L29">
            <v>0</v>
          </cell>
          <cell r="M29">
            <v>0</v>
          </cell>
          <cell r="N29">
            <v>0</v>
          </cell>
          <cell r="O29">
            <v>0</v>
          </cell>
          <cell r="P29">
            <v>0</v>
          </cell>
          <cell r="Q29">
            <v>0</v>
          </cell>
          <cell r="R29">
            <v>0</v>
          </cell>
          <cell r="S29">
            <v>0</v>
          </cell>
          <cell r="T29" t="str">
            <v/>
          </cell>
          <cell r="U29" t="str">
            <v/>
          </cell>
        </row>
        <row r="30">
          <cell r="A30">
            <v>25</v>
          </cell>
          <cell r="B30">
            <v>36</v>
          </cell>
          <cell r="E30" t="str">
            <v/>
          </cell>
          <cell r="F30">
            <v>0</v>
          </cell>
          <cell r="G30">
            <v>0</v>
          </cell>
          <cell r="H30">
            <v>0</v>
          </cell>
          <cell r="I30">
            <v>0</v>
          </cell>
          <cell r="J30">
            <v>0</v>
          </cell>
          <cell r="L30">
            <v>0</v>
          </cell>
          <cell r="M30">
            <v>0</v>
          </cell>
          <cell r="N30">
            <v>0</v>
          </cell>
          <cell r="O30">
            <v>0</v>
          </cell>
          <cell r="P30">
            <v>0</v>
          </cell>
          <cell r="Q30">
            <v>0</v>
          </cell>
          <cell r="R30">
            <v>0</v>
          </cell>
          <cell r="S30">
            <v>0</v>
          </cell>
          <cell r="T30" t="str">
            <v/>
          </cell>
          <cell r="U30" t="str">
            <v/>
          </cell>
        </row>
        <row r="31">
          <cell r="A31">
            <v>26</v>
          </cell>
          <cell r="B31">
            <v>38</v>
          </cell>
          <cell r="E31" t="str">
            <v/>
          </cell>
          <cell r="F31">
            <v>0</v>
          </cell>
          <cell r="G31">
            <v>0</v>
          </cell>
          <cell r="H31">
            <v>0</v>
          </cell>
          <cell r="I31">
            <v>0</v>
          </cell>
          <cell r="J31">
            <v>0</v>
          </cell>
          <cell r="L31">
            <v>0</v>
          </cell>
          <cell r="M31">
            <v>0</v>
          </cell>
          <cell r="N31">
            <v>0</v>
          </cell>
          <cell r="O31">
            <v>0</v>
          </cell>
          <cell r="P31">
            <v>0</v>
          </cell>
          <cell r="Q31">
            <v>0</v>
          </cell>
          <cell r="R31">
            <v>0</v>
          </cell>
          <cell r="S31">
            <v>0</v>
          </cell>
          <cell r="T31" t="str">
            <v/>
          </cell>
          <cell r="U31" t="str">
            <v/>
          </cell>
        </row>
        <row r="32">
          <cell r="A32">
            <v>27</v>
          </cell>
          <cell r="B32">
            <v>40</v>
          </cell>
          <cell r="E32" t="str">
            <v/>
          </cell>
          <cell r="F32">
            <v>0</v>
          </cell>
          <cell r="G32">
            <v>0</v>
          </cell>
          <cell r="H32">
            <v>0</v>
          </cell>
          <cell r="I32">
            <v>0</v>
          </cell>
          <cell r="J32">
            <v>0</v>
          </cell>
          <cell r="L32">
            <v>0</v>
          </cell>
          <cell r="M32">
            <v>0</v>
          </cell>
          <cell r="N32">
            <v>0</v>
          </cell>
          <cell r="O32">
            <v>0</v>
          </cell>
          <cell r="P32">
            <v>0</v>
          </cell>
          <cell r="Q32">
            <v>0</v>
          </cell>
          <cell r="R32">
            <v>0</v>
          </cell>
          <cell r="S32">
            <v>0</v>
          </cell>
          <cell r="T32" t="str">
            <v/>
          </cell>
          <cell r="U32" t="str">
            <v/>
          </cell>
        </row>
        <row r="33">
          <cell r="A33">
            <v>28</v>
          </cell>
          <cell r="B33">
            <v>42</v>
          </cell>
          <cell r="E33" t="str">
            <v/>
          </cell>
          <cell r="F33">
            <v>0</v>
          </cell>
          <cell r="G33">
            <v>0</v>
          </cell>
          <cell r="H33">
            <v>0</v>
          </cell>
          <cell r="I33">
            <v>0</v>
          </cell>
          <cell r="J33">
            <v>0</v>
          </cell>
          <cell r="L33">
            <v>0</v>
          </cell>
          <cell r="M33">
            <v>0</v>
          </cell>
          <cell r="N33">
            <v>0</v>
          </cell>
          <cell r="O33">
            <v>0</v>
          </cell>
          <cell r="P33">
            <v>0</v>
          </cell>
          <cell r="Q33">
            <v>0</v>
          </cell>
          <cell r="R33">
            <v>0</v>
          </cell>
          <cell r="S33">
            <v>0</v>
          </cell>
          <cell r="T33" t="str">
            <v/>
          </cell>
          <cell r="U33" t="str">
            <v/>
          </cell>
        </row>
        <row r="34">
          <cell r="A34">
            <v>29</v>
          </cell>
          <cell r="B34">
            <v>44</v>
          </cell>
          <cell r="E34" t="str">
            <v/>
          </cell>
          <cell r="F34">
            <v>0</v>
          </cell>
          <cell r="G34">
            <v>0</v>
          </cell>
          <cell r="H34">
            <v>0</v>
          </cell>
          <cell r="I34">
            <v>0</v>
          </cell>
          <cell r="J34">
            <v>0</v>
          </cell>
          <cell r="L34">
            <v>0</v>
          </cell>
          <cell r="M34">
            <v>0</v>
          </cell>
          <cell r="N34">
            <v>0</v>
          </cell>
          <cell r="O34">
            <v>0</v>
          </cell>
          <cell r="P34">
            <v>0</v>
          </cell>
          <cell r="Q34">
            <v>0</v>
          </cell>
          <cell r="R34">
            <v>0</v>
          </cell>
          <cell r="S34">
            <v>0</v>
          </cell>
          <cell r="T34" t="str">
            <v/>
          </cell>
          <cell r="U34" t="str">
            <v/>
          </cell>
        </row>
        <row r="35">
          <cell r="A35">
            <v>30</v>
          </cell>
          <cell r="B35">
            <v>46</v>
          </cell>
          <cell r="E35" t="str">
            <v/>
          </cell>
          <cell r="F35">
            <v>0</v>
          </cell>
          <cell r="G35">
            <v>0</v>
          </cell>
          <cell r="H35">
            <v>0</v>
          </cell>
          <cell r="I35">
            <v>0</v>
          </cell>
          <cell r="J35">
            <v>0</v>
          </cell>
          <cell r="L35">
            <v>0</v>
          </cell>
          <cell r="M35">
            <v>0</v>
          </cell>
          <cell r="N35">
            <v>0</v>
          </cell>
          <cell r="O35">
            <v>0</v>
          </cell>
          <cell r="P35">
            <v>0</v>
          </cell>
          <cell r="Q35">
            <v>0</v>
          </cell>
          <cell r="R35">
            <v>0</v>
          </cell>
          <cell r="S35">
            <v>0</v>
          </cell>
          <cell r="T35" t="str">
            <v/>
          </cell>
          <cell r="U35" t="str">
            <v/>
          </cell>
        </row>
        <row r="36">
          <cell r="A36">
            <v>31</v>
          </cell>
          <cell r="B36">
            <v>48</v>
          </cell>
          <cell r="E36" t="str">
            <v/>
          </cell>
          <cell r="F36">
            <v>0</v>
          </cell>
          <cell r="G36">
            <v>0</v>
          </cell>
          <cell r="H36">
            <v>0</v>
          </cell>
          <cell r="I36">
            <v>0</v>
          </cell>
          <cell r="J36">
            <v>0</v>
          </cell>
          <cell r="L36">
            <v>0</v>
          </cell>
          <cell r="M36">
            <v>0</v>
          </cell>
          <cell r="N36">
            <v>0</v>
          </cell>
          <cell r="O36">
            <v>0</v>
          </cell>
          <cell r="P36">
            <v>0</v>
          </cell>
          <cell r="Q36">
            <v>0</v>
          </cell>
          <cell r="R36">
            <v>0</v>
          </cell>
          <cell r="S36">
            <v>0</v>
          </cell>
          <cell r="T36" t="str">
            <v/>
          </cell>
          <cell r="U36" t="str">
            <v/>
          </cell>
        </row>
        <row r="37">
          <cell r="A37">
            <v>32</v>
          </cell>
          <cell r="B37">
            <v>52</v>
          </cell>
          <cell r="E37" t="str">
            <v/>
          </cell>
          <cell r="F37">
            <v>0</v>
          </cell>
          <cell r="G37">
            <v>0</v>
          </cell>
          <cell r="H37">
            <v>0</v>
          </cell>
          <cell r="I37">
            <v>0</v>
          </cell>
          <cell r="J37">
            <v>0</v>
          </cell>
          <cell r="L37">
            <v>0</v>
          </cell>
          <cell r="M37">
            <v>0</v>
          </cell>
          <cell r="N37">
            <v>0</v>
          </cell>
          <cell r="O37">
            <v>0</v>
          </cell>
          <cell r="P37">
            <v>0</v>
          </cell>
          <cell r="Q37">
            <v>0</v>
          </cell>
          <cell r="R37">
            <v>0</v>
          </cell>
          <cell r="S37">
            <v>0</v>
          </cell>
          <cell r="T37" t="str">
            <v/>
          </cell>
          <cell r="U37" t="str">
            <v/>
          </cell>
        </row>
        <row r="38">
          <cell r="A38">
            <v>33</v>
          </cell>
          <cell r="B38">
            <v>56</v>
          </cell>
          <cell r="E38" t="str">
            <v/>
          </cell>
          <cell r="F38">
            <v>0</v>
          </cell>
          <cell r="G38">
            <v>0</v>
          </cell>
          <cell r="H38">
            <v>0</v>
          </cell>
          <cell r="I38">
            <v>0</v>
          </cell>
          <cell r="J38">
            <v>0</v>
          </cell>
          <cell r="L38">
            <v>0</v>
          </cell>
          <cell r="M38">
            <v>0</v>
          </cell>
          <cell r="N38">
            <v>0</v>
          </cell>
          <cell r="O38">
            <v>0</v>
          </cell>
          <cell r="P38">
            <v>0</v>
          </cell>
          <cell r="Q38">
            <v>0</v>
          </cell>
          <cell r="R38">
            <v>0</v>
          </cell>
          <cell r="S38">
            <v>0</v>
          </cell>
          <cell r="T38" t="str">
            <v/>
          </cell>
          <cell r="U38" t="str">
            <v/>
          </cell>
        </row>
        <row r="39">
          <cell r="A39">
            <v>34</v>
          </cell>
          <cell r="B39">
            <v>60</v>
          </cell>
          <cell r="E39" t="str">
            <v/>
          </cell>
          <cell r="F39">
            <v>0</v>
          </cell>
          <cell r="G39">
            <v>0</v>
          </cell>
          <cell r="H39">
            <v>0</v>
          </cell>
          <cell r="I39">
            <v>0</v>
          </cell>
          <cell r="J39">
            <v>0</v>
          </cell>
          <cell r="L39">
            <v>0</v>
          </cell>
          <cell r="M39">
            <v>0</v>
          </cell>
          <cell r="N39">
            <v>0</v>
          </cell>
          <cell r="O39">
            <v>0</v>
          </cell>
          <cell r="P39">
            <v>0</v>
          </cell>
          <cell r="Q39">
            <v>0</v>
          </cell>
          <cell r="R39">
            <v>0</v>
          </cell>
          <cell r="S39">
            <v>0</v>
          </cell>
          <cell r="T39" t="str">
            <v/>
          </cell>
          <cell r="U39" t="str">
            <v/>
          </cell>
        </row>
        <row r="40">
          <cell r="A40">
            <v>35</v>
          </cell>
          <cell r="B40">
            <v>64</v>
          </cell>
          <cell r="E40" t="str">
            <v/>
          </cell>
          <cell r="F40">
            <v>0</v>
          </cell>
          <cell r="G40">
            <v>0</v>
          </cell>
          <cell r="H40">
            <v>0</v>
          </cell>
          <cell r="I40">
            <v>0</v>
          </cell>
          <cell r="J40">
            <v>0</v>
          </cell>
          <cell r="L40">
            <v>0</v>
          </cell>
          <cell r="M40">
            <v>0</v>
          </cell>
          <cell r="N40">
            <v>0</v>
          </cell>
          <cell r="O40">
            <v>0</v>
          </cell>
          <cell r="P40">
            <v>0</v>
          </cell>
          <cell r="Q40">
            <v>0</v>
          </cell>
          <cell r="R40">
            <v>0</v>
          </cell>
          <cell r="S40">
            <v>0</v>
          </cell>
          <cell r="T40" t="str">
            <v/>
          </cell>
          <cell r="U40" t="str">
            <v/>
          </cell>
        </row>
        <row r="41">
          <cell r="A41">
            <v>36</v>
          </cell>
          <cell r="B41">
            <v>68</v>
          </cell>
          <cell r="E41" t="str">
            <v/>
          </cell>
          <cell r="F41">
            <v>0</v>
          </cell>
          <cell r="G41">
            <v>0</v>
          </cell>
          <cell r="H41">
            <v>0</v>
          </cell>
          <cell r="I41">
            <v>0</v>
          </cell>
          <cell r="J41">
            <v>0</v>
          </cell>
          <cell r="L41">
            <v>0</v>
          </cell>
          <cell r="M41">
            <v>0</v>
          </cell>
          <cell r="N41">
            <v>0</v>
          </cell>
          <cell r="O41">
            <v>0</v>
          </cell>
          <cell r="P41">
            <v>0</v>
          </cell>
          <cell r="Q41">
            <v>0</v>
          </cell>
          <cell r="R41">
            <v>0</v>
          </cell>
          <cell r="S41">
            <v>0</v>
          </cell>
          <cell r="T41" t="str">
            <v/>
          </cell>
          <cell r="U41" t="str">
            <v/>
          </cell>
        </row>
        <row r="42">
          <cell r="A42">
            <v>37</v>
          </cell>
          <cell r="B42">
            <v>72</v>
          </cell>
          <cell r="E42" t="str">
            <v/>
          </cell>
          <cell r="F42">
            <v>0</v>
          </cell>
          <cell r="G42">
            <v>0</v>
          </cell>
          <cell r="H42">
            <v>0</v>
          </cell>
          <cell r="I42">
            <v>0</v>
          </cell>
          <cell r="J42">
            <v>0</v>
          </cell>
          <cell r="L42">
            <v>0</v>
          </cell>
          <cell r="M42">
            <v>0</v>
          </cell>
          <cell r="N42">
            <v>0</v>
          </cell>
          <cell r="O42">
            <v>0</v>
          </cell>
          <cell r="P42">
            <v>0</v>
          </cell>
          <cell r="Q42">
            <v>0</v>
          </cell>
          <cell r="R42">
            <v>0</v>
          </cell>
          <cell r="S42">
            <v>0</v>
          </cell>
          <cell r="T42" t="str">
            <v/>
          </cell>
          <cell r="U42" t="str">
            <v/>
          </cell>
        </row>
        <row r="43">
          <cell r="A43">
            <v>38</v>
          </cell>
          <cell r="B43">
            <v>76</v>
          </cell>
          <cell r="E43" t="str">
            <v/>
          </cell>
          <cell r="F43">
            <v>0</v>
          </cell>
          <cell r="G43">
            <v>0</v>
          </cell>
          <cell r="H43">
            <v>0</v>
          </cell>
          <cell r="I43">
            <v>0</v>
          </cell>
          <cell r="J43">
            <v>0</v>
          </cell>
          <cell r="L43">
            <v>0</v>
          </cell>
          <cell r="M43">
            <v>0</v>
          </cell>
          <cell r="N43">
            <v>0</v>
          </cell>
          <cell r="O43">
            <v>0</v>
          </cell>
          <cell r="P43">
            <v>0</v>
          </cell>
          <cell r="Q43">
            <v>0</v>
          </cell>
          <cell r="R43">
            <v>0</v>
          </cell>
          <cell r="S43">
            <v>0</v>
          </cell>
          <cell r="T43" t="str">
            <v/>
          </cell>
          <cell r="U43" t="str">
            <v/>
          </cell>
        </row>
        <row r="44">
          <cell r="A44">
            <v>39</v>
          </cell>
          <cell r="B44">
            <v>80</v>
          </cell>
          <cell r="E44" t="str">
            <v/>
          </cell>
          <cell r="F44">
            <v>0</v>
          </cell>
          <cell r="G44">
            <v>0</v>
          </cell>
          <cell r="H44">
            <v>0</v>
          </cell>
          <cell r="I44">
            <v>0</v>
          </cell>
          <cell r="J44">
            <v>0</v>
          </cell>
          <cell r="L44">
            <v>0</v>
          </cell>
          <cell r="M44">
            <v>0</v>
          </cell>
          <cell r="N44">
            <v>0</v>
          </cell>
          <cell r="O44">
            <v>0</v>
          </cell>
          <cell r="P44">
            <v>0</v>
          </cell>
          <cell r="Q44">
            <v>0</v>
          </cell>
          <cell r="R44">
            <v>0</v>
          </cell>
          <cell r="S44">
            <v>0</v>
          </cell>
          <cell r="T44" t="str">
            <v/>
          </cell>
          <cell r="U44" t="str">
            <v/>
          </cell>
        </row>
        <row r="45">
          <cell r="A45" t="str">
            <v>AVE.</v>
          </cell>
          <cell r="B45" t="str">
            <v/>
          </cell>
          <cell r="D45">
            <v>0</v>
          </cell>
          <cell r="E45">
            <v>0</v>
          </cell>
          <cell r="F45">
            <v>0</v>
          </cell>
          <cell r="G45">
            <v>0</v>
          </cell>
          <cell r="H45">
            <v>0</v>
          </cell>
          <cell r="I45">
            <v>0</v>
          </cell>
          <cell r="J45">
            <v>0</v>
          </cell>
          <cell r="K45">
            <v>0</v>
          </cell>
          <cell r="L45">
            <v>0</v>
          </cell>
          <cell r="M45">
            <v>0</v>
          </cell>
          <cell r="N45">
            <v>0</v>
          </cell>
          <cell r="O45">
            <v>0</v>
          </cell>
          <cell r="P45">
            <v>0</v>
          </cell>
          <cell r="Q45">
            <v>0</v>
          </cell>
          <cell r="R45">
            <v>0</v>
          </cell>
          <cell r="S45">
            <v>0</v>
          </cell>
          <cell r="T45" t="str">
            <v/>
          </cell>
          <cell r="U45" t="str">
            <v/>
          </cell>
        </row>
        <row r="47">
          <cell r="A47" t="str">
            <v>*** Reference Paper : Predict Fittings For Piping Systems ***</v>
          </cell>
          <cell r="K47" t="str">
            <v>Fc = 0.25  Utility Supply Lines, OSBL</v>
          </cell>
          <cell r="R47" t="str">
            <v>Fc = 2.00  Manifold Type Piping</v>
          </cell>
        </row>
        <row r="48">
          <cell r="D48" t="str">
            <v xml:space="preserve">   By William B. Hooper , Monsanto Co.</v>
          </cell>
          <cell r="K48" t="str">
            <v xml:space="preserve">        (PIPE JOINT FACTOR Fp = 100%)</v>
          </cell>
          <cell r="R48" t="str">
            <v xml:space="preserve">        (PIPE JOINT FACTOR Fp = 0%)</v>
          </cell>
        </row>
        <row r="49">
          <cell r="K49" t="str">
            <v>Fc = 0.50  Long, Straight Piping Run</v>
          </cell>
          <cell r="R49" t="str">
            <v>Fc = 4.00  Very Complex Manifolds</v>
          </cell>
        </row>
        <row r="50">
          <cell r="A50" t="str">
            <v>The number and types of pipe fittings can be estimated by this method</v>
          </cell>
          <cell r="K50" t="str">
            <v xml:space="preserve">        (PIPE JOINT FACTOR Fp = 100%)</v>
          </cell>
          <cell r="R50" t="str">
            <v xml:space="preserve">        (PIPE JOINT FACTOR Fp = 0%)</v>
          </cell>
        </row>
        <row r="51">
          <cell r="A51" t="str">
            <v>long before the piping isometrics are done. Pipe size and a general idea</v>
          </cell>
          <cell r="K51" t="str">
            <v>Fc = 1.00  Normal Piping</v>
          </cell>
        </row>
        <row r="52">
          <cell r="A52" t="str">
            <v>of the system's complexity are all that is needed.</v>
          </cell>
          <cell r="K52" t="str">
            <v xml:space="preserve">        (PIPE JOINT FACTOR Fp = 10%)</v>
          </cell>
        </row>
      </sheetData>
      <sheetData sheetId="3">
        <row r="8">
          <cell r="B8" t="str">
            <v>5S</v>
          </cell>
          <cell r="C8">
            <v>0.5</v>
          </cell>
          <cell r="D8">
            <v>1.65</v>
          </cell>
          <cell r="E8">
            <v>1</v>
          </cell>
          <cell r="I8">
            <v>7.0000000000000007E-2</v>
          </cell>
          <cell r="J8">
            <v>0</v>
          </cell>
          <cell r="K8">
            <v>7.0000000000000007E-2</v>
          </cell>
          <cell r="P8">
            <v>2</v>
          </cell>
        </row>
        <row r="9">
          <cell r="B9" t="str">
            <v>5S</v>
          </cell>
          <cell r="C9">
            <v>0.5</v>
          </cell>
          <cell r="D9">
            <v>1.65</v>
          </cell>
          <cell r="E9">
            <v>1</v>
          </cell>
          <cell r="I9">
            <v>7.0000000000000007E-2</v>
          </cell>
          <cell r="J9">
            <v>0</v>
          </cell>
          <cell r="K9">
            <v>7.0000000000000007E-2</v>
          </cell>
          <cell r="P9">
            <v>2</v>
          </cell>
        </row>
        <row r="10">
          <cell r="B10" t="str">
            <v>5S</v>
          </cell>
          <cell r="C10">
            <v>0.5</v>
          </cell>
          <cell r="D10">
            <v>1.65</v>
          </cell>
          <cell r="E10">
            <v>1</v>
          </cell>
          <cell r="I10">
            <v>7.0000000000000007E-2</v>
          </cell>
          <cell r="J10">
            <v>0</v>
          </cell>
          <cell r="K10">
            <v>7.0000000000000007E-2</v>
          </cell>
          <cell r="P10">
            <v>2</v>
          </cell>
        </row>
        <row r="11">
          <cell r="B11" t="str">
            <v>5S</v>
          </cell>
          <cell r="C11">
            <v>0.75</v>
          </cell>
          <cell r="D11">
            <v>1.65</v>
          </cell>
          <cell r="E11">
            <v>1</v>
          </cell>
          <cell r="I11">
            <v>7.0000000000000007E-2</v>
          </cell>
          <cell r="J11">
            <v>0</v>
          </cell>
          <cell r="K11">
            <v>7.0000000000000007E-2</v>
          </cell>
          <cell r="P11">
            <v>2</v>
          </cell>
        </row>
        <row r="12">
          <cell r="B12" t="str">
            <v>5S</v>
          </cell>
          <cell r="C12">
            <v>0.75</v>
          </cell>
          <cell r="D12">
            <v>1.65</v>
          </cell>
          <cell r="E12">
            <v>1</v>
          </cell>
          <cell r="I12">
            <v>7.0000000000000007E-2</v>
          </cell>
          <cell r="J12">
            <v>0</v>
          </cell>
          <cell r="K12">
            <v>7.0000000000000007E-2</v>
          </cell>
          <cell r="P12">
            <v>2</v>
          </cell>
        </row>
        <row r="13">
          <cell r="B13" t="str">
            <v>5S</v>
          </cell>
          <cell r="C13">
            <v>0.75</v>
          </cell>
          <cell r="D13">
            <v>1.65</v>
          </cell>
          <cell r="E13">
            <v>1</v>
          </cell>
          <cell r="I13">
            <v>7.0000000000000007E-2</v>
          </cell>
          <cell r="J13">
            <v>0</v>
          </cell>
          <cell r="K13">
            <v>7.0000000000000007E-2</v>
          </cell>
          <cell r="P13">
            <v>2</v>
          </cell>
        </row>
        <row r="14">
          <cell r="B14" t="str">
            <v>5S</v>
          </cell>
          <cell r="C14">
            <v>1</v>
          </cell>
          <cell r="D14">
            <v>1.65</v>
          </cell>
          <cell r="E14">
            <v>1</v>
          </cell>
          <cell r="I14">
            <v>0.12</v>
          </cell>
          <cell r="J14">
            <v>0</v>
          </cell>
          <cell r="K14">
            <v>0.12</v>
          </cell>
          <cell r="P14">
            <v>2</v>
          </cell>
        </row>
        <row r="15">
          <cell r="B15" t="str">
            <v>5S</v>
          </cell>
          <cell r="C15">
            <v>1</v>
          </cell>
          <cell r="D15">
            <v>1.65</v>
          </cell>
          <cell r="E15">
            <v>1</v>
          </cell>
          <cell r="I15">
            <v>0.12</v>
          </cell>
          <cell r="J15">
            <v>0</v>
          </cell>
          <cell r="K15">
            <v>0.12</v>
          </cell>
          <cell r="P15">
            <v>2</v>
          </cell>
        </row>
        <row r="16">
          <cell r="B16" t="str">
            <v>5S</v>
          </cell>
          <cell r="C16">
            <v>1</v>
          </cell>
          <cell r="D16">
            <v>1.65</v>
          </cell>
          <cell r="E16">
            <v>1</v>
          </cell>
          <cell r="I16">
            <v>0.12</v>
          </cell>
          <cell r="J16">
            <v>0</v>
          </cell>
          <cell r="K16">
            <v>0.12</v>
          </cell>
          <cell r="P16">
            <v>2</v>
          </cell>
        </row>
        <row r="17">
          <cell r="B17" t="str">
            <v>5S</v>
          </cell>
          <cell r="C17">
            <v>1.25</v>
          </cell>
          <cell r="D17">
            <v>1.65</v>
          </cell>
          <cell r="E17">
            <v>1</v>
          </cell>
          <cell r="I17">
            <v>0.15</v>
          </cell>
          <cell r="K17">
            <v>0.15</v>
          </cell>
          <cell r="P17">
            <v>2</v>
          </cell>
        </row>
        <row r="18">
          <cell r="B18" t="str">
            <v>5S</v>
          </cell>
          <cell r="C18">
            <v>1.25</v>
          </cell>
          <cell r="D18">
            <v>1.65</v>
          </cell>
          <cell r="E18">
            <v>1</v>
          </cell>
          <cell r="I18">
            <v>0.15</v>
          </cell>
          <cell r="K18">
            <v>0.15</v>
          </cell>
          <cell r="P18">
            <v>2</v>
          </cell>
        </row>
        <row r="19">
          <cell r="B19" t="str">
            <v>5S</v>
          </cell>
          <cell r="C19">
            <v>1.25</v>
          </cell>
          <cell r="D19">
            <v>1.65</v>
          </cell>
          <cell r="E19">
            <v>1</v>
          </cell>
          <cell r="I19">
            <v>0.15</v>
          </cell>
          <cell r="K19">
            <v>0.15</v>
          </cell>
          <cell r="P19">
            <v>2</v>
          </cell>
        </row>
        <row r="20">
          <cell r="B20" t="str">
            <v>5S</v>
          </cell>
          <cell r="C20">
            <v>1.5</v>
          </cell>
          <cell r="D20">
            <v>1.65</v>
          </cell>
          <cell r="E20">
            <v>1</v>
          </cell>
          <cell r="I20">
            <v>0.15</v>
          </cell>
          <cell r="J20">
            <v>0</v>
          </cell>
          <cell r="K20">
            <v>0.15</v>
          </cell>
          <cell r="P20">
            <v>2</v>
          </cell>
        </row>
        <row r="21">
          <cell r="B21" t="str">
            <v>5S</v>
          </cell>
          <cell r="C21">
            <v>1.5</v>
          </cell>
          <cell r="D21">
            <v>1.65</v>
          </cell>
          <cell r="E21">
            <v>1</v>
          </cell>
          <cell r="I21">
            <v>0.15</v>
          </cell>
          <cell r="J21">
            <v>0</v>
          </cell>
          <cell r="K21">
            <v>0.15</v>
          </cell>
          <cell r="P21">
            <v>2</v>
          </cell>
        </row>
        <row r="22">
          <cell r="B22" t="str">
            <v>5S</v>
          </cell>
          <cell r="C22">
            <v>1.5</v>
          </cell>
          <cell r="D22">
            <v>1.65</v>
          </cell>
          <cell r="E22">
            <v>1</v>
          </cell>
          <cell r="I22">
            <v>0.15</v>
          </cell>
          <cell r="J22">
            <v>0</v>
          </cell>
          <cell r="K22">
            <v>0.15</v>
          </cell>
          <cell r="P22">
            <v>2</v>
          </cell>
        </row>
        <row r="23">
          <cell r="B23" t="str">
            <v>5S</v>
          </cell>
          <cell r="C23">
            <v>2</v>
          </cell>
          <cell r="D23">
            <v>1.65</v>
          </cell>
          <cell r="E23">
            <v>1</v>
          </cell>
          <cell r="I23">
            <v>0.15</v>
          </cell>
          <cell r="J23">
            <v>0</v>
          </cell>
          <cell r="K23">
            <v>0.15</v>
          </cell>
          <cell r="P23">
            <v>2</v>
          </cell>
        </row>
        <row r="24">
          <cell r="B24" t="str">
            <v>5S</v>
          </cell>
          <cell r="C24">
            <v>2</v>
          </cell>
          <cell r="D24">
            <v>1.65</v>
          </cell>
          <cell r="E24">
            <v>1</v>
          </cell>
          <cell r="I24">
            <v>0.15</v>
          </cell>
          <cell r="J24">
            <v>0</v>
          </cell>
          <cell r="K24">
            <v>0.15</v>
          </cell>
          <cell r="P24">
            <v>2</v>
          </cell>
        </row>
        <row r="25">
          <cell r="B25" t="str">
            <v>5S</v>
          </cell>
          <cell r="C25">
            <v>2</v>
          </cell>
          <cell r="D25">
            <v>1.65</v>
          </cell>
          <cell r="E25">
            <v>1</v>
          </cell>
          <cell r="I25">
            <v>0.15</v>
          </cell>
          <cell r="J25">
            <v>0</v>
          </cell>
          <cell r="K25">
            <v>0.15</v>
          </cell>
          <cell r="P25">
            <v>2</v>
          </cell>
        </row>
        <row r="26">
          <cell r="B26" t="str">
            <v>5S</v>
          </cell>
          <cell r="C26">
            <v>2.5</v>
          </cell>
          <cell r="D26">
            <v>2.11</v>
          </cell>
          <cell r="E26">
            <v>1</v>
          </cell>
          <cell r="I26">
            <v>0.15</v>
          </cell>
          <cell r="J26">
            <v>0</v>
          </cell>
          <cell r="K26">
            <v>0.15</v>
          </cell>
          <cell r="P26">
            <v>2</v>
          </cell>
        </row>
        <row r="27">
          <cell r="B27" t="str">
            <v>5S</v>
          </cell>
          <cell r="C27">
            <v>3</v>
          </cell>
          <cell r="D27">
            <v>2.11</v>
          </cell>
          <cell r="E27">
            <v>1</v>
          </cell>
          <cell r="I27">
            <v>0.3</v>
          </cell>
          <cell r="J27">
            <v>0</v>
          </cell>
          <cell r="K27">
            <v>0.3</v>
          </cell>
          <cell r="P27">
            <v>2</v>
          </cell>
        </row>
        <row r="28">
          <cell r="B28" t="str">
            <v>5S</v>
          </cell>
          <cell r="C28">
            <v>3.5</v>
          </cell>
          <cell r="D28">
            <v>2.11</v>
          </cell>
          <cell r="E28">
            <v>1</v>
          </cell>
          <cell r="I28">
            <v>0.3</v>
          </cell>
          <cell r="K28">
            <v>0.3</v>
          </cell>
          <cell r="P28">
            <v>3</v>
          </cell>
        </row>
        <row r="29">
          <cell r="B29" t="str">
            <v>5S</v>
          </cell>
          <cell r="C29">
            <v>4</v>
          </cell>
          <cell r="D29">
            <v>2.11</v>
          </cell>
          <cell r="E29">
            <v>1</v>
          </cell>
          <cell r="I29">
            <v>0.3</v>
          </cell>
          <cell r="J29">
            <v>0</v>
          </cell>
          <cell r="K29">
            <v>0.3</v>
          </cell>
          <cell r="P29">
            <v>3</v>
          </cell>
        </row>
        <row r="30">
          <cell r="B30" t="str">
            <v>5S</v>
          </cell>
          <cell r="C30">
            <v>5</v>
          </cell>
          <cell r="D30">
            <v>2.77</v>
          </cell>
          <cell r="E30">
            <v>1</v>
          </cell>
          <cell r="I30">
            <v>0.3</v>
          </cell>
          <cell r="K30">
            <v>0.3</v>
          </cell>
          <cell r="P30">
            <v>4</v>
          </cell>
        </row>
        <row r="31">
          <cell r="B31" t="str">
            <v>5S</v>
          </cell>
          <cell r="C31">
            <v>6</v>
          </cell>
          <cell r="D31">
            <v>2.77</v>
          </cell>
          <cell r="E31">
            <v>1</v>
          </cell>
          <cell r="I31">
            <v>0.45</v>
          </cell>
          <cell r="J31">
            <v>0</v>
          </cell>
          <cell r="K31">
            <v>0.45</v>
          </cell>
          <cell r="P31">
            <v>4</v>
          </cell>
        </row>
        <row r="32">
          <cell r="B32" t="str">
            <v>5S</v>
          </cell>
          <cell r="C32">
            <v>8</v>
          </cell>
          <cell r="D32">
            <v>2.77</v>
          </cell>
          <cell r="E32">
            <v>1</v>
          </cell>
          <cell r="I32">
            <v>0.45</v>
          </cell>
          <cell r="J32">
            <v>0</v>
          </cell>
          <cell r="K32">
            <v>0.45</v>
          </cell>
          <cell r="P32">
            <v>4</v>
          </cell>
        </row>
        <row r="33">
          <cell r="B33" t="str">
            <v>5S</v>
          </cell>
          <cell r="C33">
            <v>10</v>
          </cell>
          <cell r="D33">
            <v>3.4</v>
          </cell>
          <cell r="E33">
            <v>1</v>
          </cell>
          <cell r="I33">
            <v>0.9</v>
          </cell>
          <cell r="J33">
            <v>0</v>
          </cell>
          <cell r="K33">
            <v>0.9</v>
          </cell>
          <cell r="P33">
            <v>4</v>
          </cell>
        </row>
        <row r="34">
          <cell r="B34" t="str">
            <v>5S</v>
          </cell>
          <cell r="C34">
            <v>12</v>
          </cell>
          <cell r="D34">
            <v>3.96</v>
          </cell>
          <cell r="E34">
            <v>1</v>
          </cell>
          <cell r="I34">
            <v>1.2</v>
          </cell>
          <cell r="J34">
            <v>0</v>
          </cell>
          <cell r="K34">
            <v>1.2</v>
          </cell>
          <cell r="P34">
            <v>6</v>
          </cell>
        </row>
        <row r="35">
          <cell r="B35" t="str">
            <v>5S</v>
          </cell>
          <cell r="C35">
            <v>14</v>
          </cell>
          <cell r="D35">
            <v>3.96</v>
          </cell>
          <cell r="E35">
            <v>1</v>
          </cell>
          <cell r="I35">
            <v>1.34</v>
          </cell>
          <cell r="J35">
            <v>0</v>
          </cell>
          <cell r="K35">
            <v>1.34</v>
          </cell>
          <cell r="P35">
            <v>6</v>
          </cell>
        </row>
        <row r="36">
          <cell r="B36" t="str">
            <v>5S</v>
          </cell>
          <cell r="C36">
            <v>16</v>
          </cell>
          <cell r="D36">
            <v>4.1900000000000004</v>
          </cell>
          <cell r="E36">
            <v>1</v>
          </cell>
          <cell r="I36">
            <v>1.65</v>
          </cell>
          <cell r="J36">
            <v>0</v>
          </cell>
          <cell r="K36">
            <v>1.65</v>
          </cell>
          <cell r="P36">
            <v>6</v>
          </cell>
        </row>
        <row r="37">
          <cell r="B37" t="str">
            <v>5S</v>
          </cell>
          <cell r="C37">
            <v>18</v>
          </cell>
          <cell r="D37">
            <v>4.1900000000000004</v>
          </cell>
          <cell r="E37">
            <v>1</v>
          </cell>
          <cell r="I37">
            <v>1.8</v>
          </cell>
          <cell r="J37">
            <v>0</v>
          </cell>
          <cell r="K37">
            <v>1.8</v>
          </cell>
          <cell r="P37">
            <v>6</v>
          </cell>
        </row>
        <row r="38">
          <cell r="B38" t="str">
            <v>5S</v>
          </cell>
          <cell r="C38">
            <v>20</v>
          </cell>
          <cell r="D38">
            <v>4.78</v>
          </cell>
          <cell r="E38">
            <v>1</v>
          </cell>
          <cell r="I38">
            <v>2.54</v>
          </cell>
          <cell r="J38">
            <v>0</v>
          </cell>
          <cell r="K38">
            <v>2.54</v>
          </cell>
          <cell r="P38">
            <v>7</v>
          </cell>
        </row>
        <row r="39">
          <cell r="B39" t="str">
            <v>5S</v>
          </cell>
          <cell r="C39">
            <v>22</v>
          </cell>
          <cell r="D39">
            <v>4.78</v>
          </cell>
          <cell r="E39">
            <v>1</v>
          </cell>
          <cell r="I39">
            <v>2.69</v>
          </cell>
          <cell r="J39">
            <v>0</v>
          </cell>
          <cell r="K39">
            <v>2.69</v>
          </cell>
          <cell r="P39">
            <v>8</v>
          </cell>
        </row>
        <row r="40">
          <cell r="B40" t="str">
            <v>5S</v>
          </cell>
          <cell r="C40">
            <v>24</v>
          </cell>
          <cell r="D40">
            <v>5.54</v>
          </cell>
          <cell r="E40">
            <v>1</v>
          </cell>
          <cell r="I40">
            <v>2.4300000000000002</v>
          </cell>
          <cell r="J40">
            <v>1.47</v>
          </cell>
          <cell r="K40">
            <v>3.9000000000000004</v>
          </cell>
          <cell r="P40">
            <v>8</v>
          </cell>
        </row>
        <row r="41">
          <cell r="B41" t="str">
            <v>5S</v>
          </cell>
          <cell r="C41">
            <v>30</v>
          </cell>
          <cell r="D41">
            <v>6.35</v>
          </cell>
          <cell r="E41">
            <v>1</v>
          </cell>
          <cell r="I41">
            <v>3.04</v>
          </cell>
          <cell r="J41">
            <v>3.11</v>
          </cell>
          <cell r="K41">
            <v>6.15</v>
          </cell>
          <cell r="P41">
            <v>10</v>
          </cell>
        </row>
        <row r="42">
          <cell r="B42">
            <v>10</v>
          </cell>
          <cell r="C42">
            <v>14</v>
          </cell>
          <cell r="D42">
            <v>6.35</v>
          </cell>
          <cell r="E42">
            <v>1</v>
          </cell>
          <cell r="I42">
            <v>1.42</v>
          </cell>
          <cell r="J42">
            <v>1.27</v>
          </cell>
          <cell r="K42">
            <v>2.69</v>
          </cell>
          <cell r="P42">
            <v>6</v>
          </cell>
        </row>
        <row r="43">
          <cell r="B43">
            <v>10</v>
          </cell>
          <cell r="C43">
            <v>16</v>
          </cell>
          <cell r="D43">
            <v>6.35</v>
          </cell>
          <cell r="E43">
            <v>1</v>
          </cell>
          <cell r="I43">
            <v>1.62</v>
          </cell>
          <cell r="J43">
            <v>1.38</v>
          </cell>
          <cell r="K43">
            <v>3</v>
          </cell>
          <cell r="P43">
            <v>6</v>
          </cell>
        </row>
        <row r="44">
          <cell r="B44">
            <v>10</v>
          </cell>
          <cell r="C44">
            <v>18</v>
          </cell>
          <cell r="D44">
            <v>6.35</v>
          </cell>
          <cell r="E44">
            <v>1</v>
          </cell>
          <cell r="I44">
            <v>1.82</v>
          </cell>
          <cell r="J44">
            <v>1.48</v>
          </cell>
          <cell r="K44">
            <v>3.3</v>
          </cell>
          <cell r="P44">
            <v>6</v>
          </cell>
        </row>
        <row r="45">
          <cell r="B45">
            <v>10</v>
          </cell>
          <cell r="C45">
            <v>20</v>
          </cell>
          <cell r="D45">
            <v>6.35</v>
          </cell>
          <cell r="E45">
            <v>1</v>
          </cell>
          <cell r="I45">
            <v>2.0299999999999998</v>
          </cell>
          <cell r="J45">
            <v>1.72</v>
          </cell>
          <cell r="K45">
            <v>3.75</v>
          </cell>
          <cell r="P45">
            <v>7</v>
          </cell>
        </row>
        <row r="46">
          <cell r="B46">
            <v>10</v>
          </cell>
          <cell r="C46">
            <v>22</v>
          </cell>
          <cell r="D46">
            <v>6.35</v>
          </cell>
          <cell r="E46">
            <v>1</v>
          </cell>
          <cell r="I46">
            <v>2.23</v>
          </cell>
          <cell r="J46">
            <v>2.27</v>
          </cell>
          <cell r="K46">
            <v>4.5</v>
          </cell>
          <cell r="P46">
            <v>8</v>
          </cell>
        </row>
        <row r="47">
          <cell r="B47">
            <v>10</v>
          </cell>
          <cell r="C47">
            <v>24</v>
          </cell>
          <cell r="D47">
            <v>6.35</v>
          </cell>
          <cell r="E47">
            <v>1</v>
          </cell>
          <cell r="I47">
            <v>2.4300000000000002</v>
          </cell>
          <cell r="J47">
            <v>2.0699999999999998</v>
          </cell>
          <cell r="K47">
            <v>4.5</v>
          </cell>
          <cell r="P47">
            <v>8</v>
          </cell>
        </row>
        <row r="48">
          <cell r="B48">
            <v>10</v>
          </cell>
          <cell r="C48">
            <v>26</v>
          </cell>
          <cell r="D48">
            <v>7.92</v>
          </cell>
          <cell r="E48">
            <v>1</v>
          </cell>
          <cell r="I48">
            <v>2.64</v>
          </cell>
          <cell r="J48">
            <v>4.8600000000000003</v>
          </cell>
          <cell r="K48">
            <v>7.5</v>
          </cell>
          <cell r="P48">
            <v>9</v>
          </cell>
        </row>
        <row r="49">
          <cell r="B49">
            <v>10</v>
          </cell>
          <cell r="C49">
            <v>28</v>
          </cell>
          <cell r="D49">
            <v>7.92</v>
          </cell>
          <cell r="E49">
            <v>1</v>
          </cell>
          <cell r="I49">
            <v>2.84</v>
          </cell>
          <cell r="J49">
            <v>5.26</v>
          </cell>
          <cell r="K49">
            <v>8.1</v>
          </cell>
          <cell r="P49">
            <v>9</v>
          </cell>
        </row>
        <row r="50">
          <cell r="B50">
            <v>10</v>
          </cell>
          <cell r="C50">
            <v>30</v>
          </cell>
          <cell r="D50">
            <v>7.92</v>
          </cell>
          <cell r="E50">
            <v>1</v>
          </cell>
          <cell r="I50">
            <v>3.04</v>
          </cell>
          <cell r="J50">
            <v>5.66</v>
          </cell>
          <cell r="K50">
            <v>8.6999999999999993</v>
          </cell>
          <cell r="P50">
            <v>10</v>
          </cell>
        </row>
        <row r="51">
          <cell r="B51">
            <v>10</v>
          </cell>
          <cell r="C51">
            <v>32</v>
          </cell>
          <cell r="D51">
            <v>7.92</v>
          </cell>
          <cell r="E51">
            <v>1</v>
          </cell>
          <cell r="I51">
            <v>3.24</v>
          </cell>
          <cell r="J51">
            <v>6.06</v>
          </cell>
          <cell r="K51">
            <v>9.3000000000000007</v>
          </cell>
          <cell r="P51">
            <v>11</v>
          </cell>
        </row>
        <row r="52">
          <cell r="B52">
            <v>10</v>
          </cell>
          <cell r="C52">
            <v>34</v>
          </cell>
          <cell r="D52">
            <v>7.92</v>
          </cell>
          <cell r="E52">
            <v>1</v>
          </cell>
          <cell r="I52">
            <v>3.45</v>
          </cell>
          <cell r="J52">
            <v>6.44</v>
          </cell>
          <cell r="K52">
            <v>9.89</v>
          </cell>
          <cell r="P52">
            <v>12</v>
          </cell>
        </row>
        <row r="53">
          <cell r="B53">
            <v>10</v>
          </cell>
          <cell r="C53">
            <v>36</v>
          </cell>
          <cell r="D53">
            <v>7.92</v>
          </cell>
          <cell r="E53">
            <v>1</v>
          </cell>
          <cell r="I53">
            <v>3.65</v>
          </cell>
          <cell r="J53">
            <v>6.84</v>
          </cell>
          <cell r="K53">
            <v>10.49</v>
          </cell>
          <cell r="P53">
            <v>12</v>
          </cell>
        </row>
        <row r="54">
          <cell r="B54" t="str">
            <v>10S</v>
          </cell>
          <cell r="C54">
            <v>0.125</v>
          </cell>
          <cell r="D54">
            <v>1.24</v>
          </cell>
          <cell r="E54">
            <v>1</v>
          </cell>
          <cell r="I54">
            <v>7.0000000000000007E-2</v>
          </cell>
          <cell r="K54">
            <v>7.0000000000000007E-2</v>
          </cell>
          <cell r="P54">
            <v>2</v>
          </cell>
        </row>
        <row r="55">
          <cell r="B55" t="str">
            <v>10S</v>
          </cell>
          <cell r="C55">
            <v>0.125</v>
          </cell>
          <cell r="D55">
            <v>1.24</v>
          </cell>
          <cell r="E55">
            <v>1</v>
          </cell>
          <cell r="I55">
            <v>7.0000000000000007E-2</v>
          </cell>
          <cell r="K55">
            <v>7.0000000000000007E-2</v>
          </cell>
          <cell r="P55">
            <v>2</v>
          </cell>
        </row>
        <row r="56">
          <cell r="B56" t="str">
            <v>10S</v>
          </cell>
          <cell r="C56">
            <v>0.125</v>
          </cell>
          <cell r="D56">
            <v>1.24</v>
          </cell>
          <cell r="E56">
            <v>1</v>
          </cell>
          <cell r="I56">
            <v>7.0000000000000007E-2</v>
          </cell>
          <cell r="K56">
            <v>7.0000000000000007E-2</v>
          </cell>
          <cell r="P56">
            <v>2</v>
          </cell>
        </row>
        <row r="57">
          <cell r="B57" t="str">
            <v>10S</v>
          </cell>
          <cell r="C57">
            <v>0.25</v>
          </cell>
          <cell r="D57">
            <v>1.65</v>
          </cell>
          <cell r="E57">
            <v>1</v>
          </cell>
          <cell r="I57">
            <v>7.0000000000000007E-2</v>
          </cell>
          <cell r="K57">
            <v>7.0000000000000007E-2</v>
          </cell>
          <cell r="P57">
            <v>2</v>
          </cell>
        </row>
        <row r="58">
          <cell r="B58" t="str">
            <v>10S</v>
          </cell>
          <cell r="C58">
            <v>0.25</v>
          </cell>
          <cell r="D58">
            <v>1.65</v>
          </cell>
          <cell r="E58">
            <v>1</v>
          </cell>
          <cell r="I58">
            <v>7.0000000000000007E-2</v>
          </cell>
          <cell r="K58">
            <v>7.0000000000000007E-2</v>
          </cell>
          <cell r="P58">
            <v>2</v>
          </cell>
        </row>
        <row r="59">
          <cell r="B59" t="str">
            <v>10S</v>
          </cell>
          <cell r="C59">
            <v>0.25</v>
          </cell>
          <cell r="D59">
            <v>1.65</v>
          </cell>
          <cell r="E59">
            <v>1</v>
          </cell>
          <cell r="I59">
            <v>7.0000000000000007E-2</v>
          </cell>
          <cell r="K59">
            <v>7.0000000000000007E-2</v>
          </cell>
          <cell r="P59">
            <v>2</v>
          </cell>
        </row>
        <row r="60">
          <cell r="B60" t="str">
            <v>10S</v>
          </cell>
          <cell r="C60">
            <v>0.375</v>
          </cell>
          <cell r="D60">
            <v>1.65</v>
          </cell>
          <cell r="E60">
            <v>1</v>
          </cell>
          <cell r="I60">
            <v>7.0000000000000007E-2</v>
          </cell>
          <cell r="J60">
            <v>0</v>
          </cell>
          <cell r="K60">
            <v>7.0000000000000007E-2</v>
          </cell>
          <cell r="P60">
            <v>2</v>
          </cell>
        </row>
        <row r="61">
          <cell r="B61" t="str">
            <v>10S</v>
          </cell>
          <cell r="C61">
            <v>0.375</v>
          </cell>
          <cell r="D61">
            <v>1.65</v>
          </cell>
          <cell r="E61">
            <v>1</v>
          </cell>
          <cell r="I61">
            <v>7.0000000000000007E-2</v>
          </cell>
          <cell r="J61">
            <v>0</v>
          </cell>
          <cell r="K61">
            <v>7.0000000000000007E-2</v>
          </cell>
          <cell r="P61">
            <v>2</v>
          </cell>
        </row>
        <row r="62">
          <cell r="B62" t="str">
            <v>10S</v>
          </cell>
          <cell r="C62">
            <v>0.375</v>
          </cell>
          <cell r="D62">
            <v>1.65</v>
          </cell>
          <cell r="E62">
            <v>1</v>
          </cell>
          <cell r="I62">
            <v>7.0000000000000007E-2</v>
          </cell>
          <cell r="J62">
            <v>0</v>
          </cell>
          <cell r="K62">
            <v>7.0000000000000007E-2</v>
          </cell>
          <cell r="P62">
            <v>2</v>
          </cell>
        </row>
        <row r="63">
          <cell r="B63" t="str">
            <v>10S</v>
          </cell>
          <cell r="C63">
            <v>0.5</v>
          </cell>
          <cell r="D63">
            <v>2.11</v>
          </cell>
          <cell r="E63">
            <v>1</v>
          </cell>
          <cell r="I63">
            <v>7.0000000000000007E-2</v>
          </cell>
          <cell r="J63">
            <v>0</v>
          </cell>
          <cell r="K63">
            <v>7.0000000000000007E-2</v>
          </cell>
          <cell r="P63">
            <v>2</v>
          </cell>
        </row>
        <row r="64">
          <cell r="B64" t="str">
            <v>10S</v>
          </cell>
          <cell r="C64">
            <v>0.5</v>
          </cell>
          <cell r="D64">
            <v>2.11</v>
          </cell>
          <cell r="E64">
            <v>1</v>
          </cell>
          <cell r="I64">
            <v>7.0000000000000007E-2</v>
          </cell>
          <cell r="J64">
            <v>0</v>
          </cell>
          <cell r="K64">
            <v>7.0000000000000007E-2</v>
          </cell>
          <cell r="P64">
            <v>2</v>
          </cell>
        </row>
        <row r="65">
          <cell r="B65" t="str">
            <v>10S</v>
          </cell>
          <cell r="C65">
            <v>0.5</v>
          </cell>
          <cell r="D65">
            <v>2.11</v>
          </cell>
          <cell r="E65">
            <v>1</v>
          </cell>
          <cell r="I65">
            <v>7.0000000000000007E-2</v>
          </cell>
          <cell r="J65">
            <v>0</v>
          </cell>
          <cell r="K65">
            <v>7.0000000000000007E-2</v>
          </cell>
          <cell r="P65">
            <v>2</v>
          </cell>
        </row>
        <row r="66">
          <cell r="B66" t="str">
            <v>10S</v>
          </cell>
          <cell r="C66">
            <v>0.75</v>
          </cell>
          <cell r="D66">
            <v>2.11</v>
          </cell>
          <cell r="E66">
            <v>1</v>
          </cell>
          <cell r="I66">
            <v>7.0000000000000007E-2</v>
          </cell>
          <cell r="J66">
            <v>0</v>
          </cell>
          <cell r="K66">
            <v>7.0000000000000007E-2</v>
          </cell>
          <cell r="P66">
            <v>2</v>
          </cell>
        </row>
        <row r="67">
          <cell r="B67" t="str">
            <v>10S</v>
          </cell>
          <cell r="C67">
            <v>0.75</v>
          </cell>
          <cell r="D67">
            <v>2.11</v>
          </cell>
          <cell r="E67">
            <v>1</v>
          </cell>
          <cell r="I67">
            <v>7.0000000000000007E-2</v>
          </cell>
          <cell r="J67">
            <v>0</v>
          </cell>
          <cell r="K67">
            <v>7.0000000000000007E-2</v>
          </cell>
          <cell r="P67">
            <v>2</v>
          </cell>
        </row>
        <row r="68">
          <cell r="B68" t="str">
            <v>10S</v>
          </cell>
          <cell r="C68">
            <v>0.75</v>
          </cell>
          <cell r="D68">
            <v>2.11</v>
          </cell>
          <cell r="E68">
            <v>1</v>
          </cell>
          <cell r="I68">
            <v>7.0000000000000007E-2</v>
          </cell>
          <cell r="J68">
            <v>0</v>
          </cell>
          <cell r="K68">
            <v>7.0000000000000007E-2</v>
          </cell>
          <cell r="P68">
            <v>2</v>
          </cell>
        </row>
        <row r="69">
          <cell r="B69" t="str">
            <v>10S</v>
          </cell>
          <cell r="C69">
            <v>1</v>
          </cell>
          <cell r="D69">
            <v>2.77</v>
          </cell>
          <cell r="E69">
            <v>1</v>
          </cell>
          <cell r="I69">
            <v>0.12</v>
          </cell>
          <cell r="J69">
            <v>0</v>
          </cell>
          <cell r="K69">
            <v>0.12</v>
          </cell>
          <cell r="P69">
            <v>2</v>
          </cell>
        </row>
        <row r="70">
          <cell r="B70" t="str">
            <v>10S</v>
          </cell>
          <cell r="C70">
            <v>1</v>
          </cell>
          <cell r="D70">
            <v>2.77</v>
          </cell>
          <cell r="E70">
            <v>1</v>
          </cell>
          <cell r="I70">
            <v>0.12</v>
          </cell>
          <cell r="J70">
            <v>0</v>
          </cell>
          <cell r="K70">
            <v>0.12</v>
          </cell>
          <cell r="P70">
            <v>2</v>
          </cell>
        </row>
        <row r="71">
          <cell r="B71" t="str">
            <v>10S</v>
          </cell>
          <cell r="C71">
            <v>1</v>
          </cell>
          <cell r="D71">
            <v>2.77</v>
          </cell>
          <cell r="E71">
            <v>1</v>
          </cell>
          <cell r="I71">
            <v>0.12</v>
          </cell>
          <cell r="J71">
            <v>0</v>
          </cell>
          <cell r="K71">
            <v>0.12</v>
          </cell>
          <cell r="P71">
            <v>2</v>
          </cell>
        </row>
        <row r="72">
          <cell r="B72" t="str">
            <v>10S</v>
          </cell>
          <cell r="C72">
            <v>1.25</v>
          </cell>
          <cell r="D72">
            <v>2.77</v>
          </cell>
          <cell r="E72">
            <v>1</v>
          </cell>
          <cell r="I72">
            <v>0.15</v>
          </cell>
          <cell r="K72">
            <v>0.15</v>
          </cell>
          <cell r="P72">
            <v>2</v>
          </cell>
        </row>
        <row r="73">
          <cell r="B73" t="str">
            <v>10S</v>
          </cell>
          <cell r="C73">
            <v>1.25</v>
          </cell>
          <cell r="D73">
            <v>2.77</v>
          </cell>
          <cell r="E73">
            <v>1</v>
          </cell>
          <cell r="I73">
            <v>0.15</v>
          </cell>
          <cell r="K73">
            <v>0.15</v>
          </cell>
          <cell r="P73">
            <v>2</v>
          </cell>
        </row>
        <row r="74">
          <cell r="B74" t="str">
            <v>10S</v>
          </cell>
          <cell r="C74">
            <v>1.25</v>
          </cell>
          <cell r="D74">
            <v>2.77</v>
          </cell>
          <cell r="E74">
            <v>1</v>
          </cell>
          <cell r="I74">
            <v>0.15</v>
          </cell>
          <cell r="K74">
            <v>0.15</v>
          </cell>
          <cell r="P74">
            <v>2</v>
          </cell>
        </row>
        <row r="75">
          <cell r="B75" t="str">
            <v>10S</v>
          </cell>
          <cell r="C75">
            <v>1.5</v>
          </cell>
          <cell r="D75">
            <v>2.77</v>
          </cell>
          <cell r="E75">
            <v>1</v>
          </cell>
          <cell r="I75">
            <v>0.15</v>
          </cell>
          <cell r="J75">
            <v>0</v>
          </cell>
          <cell r="K75">
            <v>0.15</v>
          </cell>
          <cell r="P75">
            <v>2</v>
          </cell>
        </row>
        <row r="76">
          <cell r="B76" t="str">
            <v>10S</v>
          </cell>
          <cell r="C76">
            <v>1.5</v>
          </cell>
          <cell r="D76">
            <v>2.77</v>
          </cell>
          <cell r="E76">
            <v>1</v>
          </cell>
          <cell r="I76">
            <v>0.15</v>
          </cell>
          <cell r="J76">
            <v>0</v>
          </cell>
          <cell r="K76">
            <v>0.15</v>
          </cell>
          <cell r="P76">
            <v>2</v>
          </cell>
        </row>
        <row r="77">
          <cell r="B77" t="str">
            <v>10S</v>
          </cell>
          <cell r="C77">
            <v>1.5</v>
          </cell>
          <cell r="D77">
            <v>2.77</v>
          </cell>
          <cell r="E77">
            <v>1</v>
          </cell>
          <cell r="I77">
            <v>0.15</v>
          </cell>
          <cell r="J77">
            <v>0</v>
          </cell>
          <cell r="K77">
            <v>0.15</v>
          </cell>
          <cell r="P77">
            <v>2</v>
          </cell>
        </row>
        <row r="78">
          <cell r="B78" t="str">
            <v>10S</v>
          </cell>
          <cell r="C78">
            <v>2</v>
          </cell>
          <cell r="D78">
            <v>2.77</v>
          </cell>
          <cell r="E78">
            <v>1</v>
          </cell>
          <cell r="I78">
            <v>0.15</v>
          </cell>
          <cell r="J78">
            <v>0</v>
          </cell>
          <cell r="K78">
            <v>0.15</v>
          </cell>
          <cell r="P78">
            <v>2</v>
          </cell>
        </row>
        <row r="79">
          <cell r="B79" t="str">
            <v>10S</v>
          </cell>
          <cell r="C79">
            <v>2</v>
          </cell>
          <cell r="D79">
            <v>2.77</v>
          </cell>
          <cell r="E79">
            <v>1</v>
          </cell>
          <cell r="I79">
            <v>0.15</v>
          </cell>
          <cell r="J79">
            <v>0</v>
          </cell>
          <cell r="K79">
            <v>0.15</v>
          </cell>
          <cell r="P79">
            <v>2</v>
          </cell>
        </row>
        <row r="80">
          <cell r="B80" t="str">
            <v>10S</v>
          </cell>
          <cell r="C80">
            <v>2</v>
          </cell>
          <cell r="D80">
            <v>2.77</v>
          </cell>
          <cell r="E80">
            <v>1</v>
          </cell>
          <cell r="I80">
            <v>0.15</v>
          </cell>
          <cell r="J80">
            <v>0</v>
          </cell>
          <cell r="K80">
            <v>0.15</v>
          </cell>
          <cell r="P80">
            <v>2</v>
          </cell>
        </row>
        <row r="81">
          <cell r="B81" t="str">
            <v>10S</v>
          </cell>
          <cell r="C81">
            <v>2.5</v>
          </cell>
          <cell r="D81">
            <v>3.05</v>
          </cell>
          <cell r="E81">
            <v>1</v>
          </cell>
          <cell r="I81">
            <v>0.15</v>
          </cell>
          <cell r="J81">
            <v>0</v>
          </cell>
          <cell r="K81">
            <v>0.15</v>
          </cell>
          <cell r="P81">
            <v>2</v>
          </cell>
        </row>
        <row r="82">
          <cell r="B82" t="str">
            <v>10S</v>
          </cell>
          <cell r="C82">
            <v>3</v>
          </cell>
          <cell r="D82">
            <v>3.05</v>
          </cell>
          <cell r="E82">
            <v>1</v>
          </cell>
          <cell r="I82">
            <v>0.3</v>
          </cell>
          <cell r="J82">
            <v>0</v>
          </cell>
          <cell r="K82">
            <v>0.3</v>
          </cell>
          <cell r="P82">
            <v>2</v>
          </cell>
        </row>
        <row r="83">
          <cell r="B83" t="str">
            <v>10S</v>
          </cell>
          <cell r="C83">
            <v>3.5</v>
          </cell>
          <cell r="D83">
            <v>3.05</v>
          </cell>
          <cell r="E83">
            <v>1</v>
          </cell>
          <cell r="I83">
            <v>0.3</v>
          </cell>
          <cell r="K83">
            <v>0.3</v>
          </cell>
          <cell r="P83">
            <v>3</v>
          </cell>
        </row>
        <row r="84">
          <cell r="B84" t="str">
            <v>10S</v>
          </cell>
          <cell r="C84">
            <v>4</v>
          </cell>
          <cell r="D84">
            <v>3.05</v>
          </cell>
          <cell r="E84">
            <v>1</v>
          </cell>
          <cell r="I84">
            <v>0.45</v>
          </cell>
          <cell r="J84">
            <v>0</v>
          </cell>
          <cell r="K84">
            <v>0.45</v>
          </cell>
          <cell r="P84">
            <v>3</v>
          </cell>
        </row>
        <row r="85">
          <cell r="B85" t="str">
            <v>10S</v>
          </cell>
          <cell r="C85">
            <v>5</v>
          </cell>
          <cell r="D85">
            <v>3.4</v>
          </cell>
          <cell r="E85">
            <v>1</v>
          </cell>
          <cell r="I85">
            <v>0.45</v>
          </cell>
          <cell r="K85">
            <v>0.45</v>
          </cell>
          <cell r="P85">
            <v>4</v>
          </cell>
        </row>
        <row r="86">
          <cell r="B86" t="str">
            <v>10S</v>
          </cell>
          <cell r="C86">
            <v>6</v>
          </cell>
          <cell r="D86">
            <v>3.4</v>
          </cell>
          <cell r="E86">
            <v>1</v>
          </cell>
          <cell r="I86">
            <v>0.6</v>
          </cell>
          <cell r="J86">
            <v>0</v>
          </cell>
          <cell r="K86">
            <v>0.6</v>
          </cell>
          <cell r="P86">
            <v>4</v>
          </cell>
        </row>
        <row r="87">
          <cell r="B87" t="str">
            <v>10S</v>
          </cell>
          <cell r="C87">
            <v>8</v>
          </cell>
          <cell r="D87">
            <v>3.76</v>
          </cell>
          <cell r="E87">
            <v>1</v>
          </cell>
          <cell r="I87">
            <v>0.6</v>
          </cell>
          <cell r="J87">
            <v>0</v>
          </cell>
          <cell r="K87">
            <v>0.6</v>
          </cell>
          <cell r="P87">
            <v>4</v>
          </cell>
        </row>
        <row r="88">
          <cell r="B88" t="str">
            <v>10S</v>
          </cell>
          <cell r="C88">
            <v>10</v>
          </cell>
          <cell r="D88">
            <v>4.1900000000000004</v>
          </cell>
          <cell r="E88">
            <v>1</v>
          </cell>
          <cell r="I88">
            <v>1.2</v>
          </cell>
          <cell r="J88">
            <v>0</v>
          </cell>
          <cell r="K88">
            <v>1.2</v>
          </cell>
          <cell r="P88">
            <v>4</v>
          </cell>
        </row>
        <row r="89">
          <cell r="B89" t="str">
            <v>10S</v>
          </cell>
          <cell r="C89">
            <v>12</v>
          </cell>
          <cell r="D89">
            <v>4.57</v>
          </cell>
          <cell r="E89">
            <v>1</v>
          </cell>
          <cell r="I89">
            <v>1.5</v>
          </cell>
          <cell r="J89">
            <v>0</v>
          </cell>
          <cell r="K89">
            <v>1.5</v>
          </cell>
          <cell r="P89">
            <v>6</v>
          </cell>
        </row>
        <row r="90">
          <cell r="B90" t="str">
            <v>10S</v>
          </cell>
          <cell r="C90">
            <v>14</v>
          </cell>
          <cell r="D90">
            <v>4.78</v>
          </cell>
          <cell r="E90">
            <v>1</v>
          </cell>
          <cell r="I90">
            <v>1.65</v>
          </cell>
          <cell r="J90">
            <v>0</v>
          </cell>
          <cell r="K90">
            <v>1.65</v>
          </cell>
          <cell r="P90">
            <v>6</v>
          </cell>
        </row>
        <row r="91">
          <cell r="B91" t="str">
            <v>10S</v>
          </cell>
          <cell r="C91">
            <v>16</v>
          </cell>
          <cell r="D91">
            <v>4.78</v>
          </cell>
          <cell r="E91">
            <v>1</v>
          </cell>
          <cell r="I91">
            <v>1.95</v>
          </cell>
          <cell r="J91">
            <v>0</v>
          </cell>
          <cell r="K91">
            <v>1.95</v>
          </cell>
          <cell r="P91">
            <v>6</v>
          </cell>
        </row>
        <row r="92">
          <cell r="B92" t="str">
            <v>10S</v>
          </cell>
          <cell r="C92">
            <v>18</v>
          </cell>
          <cell r="D92">
            <v>4.78</v>
          </cell>
          <cell r="E92">
            <v>1</v>
          </cell>
          <cell r="I92">
            <v>2.25</v>
          </cell>
          <cell r="J92">
            <v>0</v>
          </cell>
          <cell r="K92">
            <v>2.25</v>
          </cell>
          <cell r="P92">
            <v>6</v>
          </cell>
        </row>
        <row r="93">
          <cell r="B93" t="str">
            <v>10S</v>
          </cell>
          <cell r="C93">
            <v>20</v>
          </cell>
          <cell r="D93">
            <v>5.54</v>
          </cell>
          <cell r="E93">
            <v>1</v>
          </cell>
          <cell r="I93">
            <v>2.0299999999999998</v>
          </cell>
          <cell r="J93">
            <v>1.1200000000000001</v>
          </cell>
          <cell r="K93">
            <v>3.15</v>
          </cell>
          <cell r="P93">
            <v>7</v>
          </cell>
        </row>
        <row r="94">
          <cell r="B94" t="str">
            <v>10S</v>
          </cell>
          <cell r="C94">
            <v>22</v>
          </cell>
          <cell r="D94">
            <v>5.54</v>
          </cell>
          <cell r="E94">
            <v>1</v>
          </cell>
          <cell r="I94">
            <v>2.23</v>
          </cell>
          <cell r="J94">
            <v>1.37</v>
          </cell>
          <cell r="K94">
            <v>3.6</v>
          </cell>
          <cell r="P94">
            <v>8</v>
          </cell>
        </row>
        <row r="95">
          <cell r="B95" t="str">
            <v>10S</v>
          </cell>
          <cell r="C95">
            <v>24</v>
          </cell>
          <cell r="D95">
            <v>6.35</v>
          </cell>
          <cell r="E95">
            <v>1</v>
          </cell>
          <cell r="I95">
            <v>2.4300000000000002</v>
          </cell>
          <cell r="J95">
            <v>2.0699999999999998</v>
          </cell>
          <cell r="K95">
            <v>4.5</v>
          </cell>
          <cell r="P95">
            <v>8</v>
          </cell>
        </row>
        <row r="96">
          <cell r="B96" t="str">
            <v>10S</v>
          </cell>
          <cell r="C96">
            <v>30</v>
          </cell>
          <cell r="D96">
            <v>7.92</v>
          </cell>
          <cell r="E96">
            <v>1</v>
          </cell>
          <cell r="I96">
            <v>3.04</v>
          </cell>
          <cell r="J96">
            <v>5.66</v>
          </cell>
          <cell r="K96">
            <v>8.6999999999999993</v>
          </cell>
          <cell r="P96">
            <v>10</v>
          </cell>
        </row>
        <row r="97">
          <cell r="B97">
            <v>20</v>
          </cell>
          <cell r="C97">
            <v>8</v>
          </cell>
          <cell r="D97">
            <v>6.35</v>
          </cell>
          <cell r="E97">
            <v>1</v>
          </cell>
          <cell r="I97">
            <v>0.81</v>
          </cell>
          <cell r="J97">
            <v>0.99</v>
          </cell>
          <cell r="K97">
            <v>1.8</v>
          </cell>
          <cell r="P97">
            <v>4</v>
          </cell>
        </row>
        <row r="98">
          <cell r="B98">
            <v>20</v>
          </cell>
          <cell r="C98">
            <v>10</v>
          </cell>
          <cell r="D98">
            <v>6.35</v>
          </cell>
          <cell r="E98">
            <v>1</v>
          </cell>
          <cell r="I98">
            <v>1.01</v>
          </cell>
          <cell r="J98">
            <v>1.0900000000000001</v>
          </cell>
          <cell r="K98">
            <v>2.1</v>
          </cell>
          <cell r="P98">
            <v>4</v>
          </cell>
        </row>
        <row r="99">
          <cell r="B99">
            <v>20</v>
          </cell>
          <cell r="C99">
            <v>12</v>
          </cell>
          <cell r="D99">
            <v>6.35</v>
          </cell>
          <cell r="E99">
            <v>1</v>
          </cell>
          <cell r="I99">
            <v>1.22</v>
          </cell>
          <cell r="J99">
            <v>1.32</v>
          </cell>
          <cell r="K99">
            <v>2.54</v>
          </cell>
          <cell r="P99">
            <v>6</v>
          </cell>
        </row>
        <row r="100">
          <cell r="B100">
            <v>20</v>
          </cell>
          <cell r="C100">
            <v>14</v>
          </cell>
          <cell r="D100">
            <v>7.92</v>
          </cell>
          <cell r="E100">
            <v>1</v>
          </cell>
          <cell r="I100">
            <v>1.42</v>
          </cell>
          <cell r="J100">
            <v>2.48</v>
          </cell>
          <cell r="K100">
            <v>3.9</v>
          </cell>
          <cell r="P100">
            <v>6</v>
          </cell>
        </row>
        <row r="101">
          <cell r="B101">
            <v>20</v>
          </cell>
          <cell r="C101">
            <v>16</v>
          </cell>
          <cell r="D101">
            <v>7.92</v>
          </cell>
          <cell r="E101">
            <v>1</v>
          </cell>
          <cell r="I101">
            <v>1.62</v>
          </cell>
          <cell r="J101">
            <v>2.73</v>
          </cell>
          <cell r="K101">
            <v>4.3499999999999996</v>
          </cell>
          <cell r="P101">
            <v>6</v>
          </cell>
        </row>
        <row r="102">
          <cell r="B102">
            <v>20</v>
          </cell>
          <cell r="C102">
            <v>18</v>
          </cell>
          <cell r="D102">
            <v>7.92</v>
          </cell>
          <cell r="E102">
            <v>1</v>
          </cell>
          <cell r="I102">
            <v>1.82</v>
          </cell>
          <cell r="J102">
            <v>3.12</v>
          </cell>
          <cell r="K102">
            <v>4.9400000000000004</v>
          </cell>
          <cell r="P102">
            <v>6</v>
          </cell>
        </row>
        <row r="103">
          <cell r="B103">
            <v>20</v>
          </cell>
          <cell r="C103">
            <v>20</v>
          </cell>
          <cell r="D103">
            <v>9.5299999999999994</v>
          </cell>
          <cell r="E103">
            <v>1</v>
          </cell>
          <cell r="I103">
            <v>2.0299999999999998</v>
          </cell>
          <cell r="J103">
            <v>5.47</v>
          </cell>
          <cell r="K103">
            <v>7.5</v>
          </cell>
          <cell r="P103">
            <v>7</v>
          </cell>
        </row>
        <row r="104">
          <cell r="B104">
            <v>20</v>
          </cell>
          <cell r="C104">
            <v>22</v>
          </cell>
          <cell r="D104">
            <v>9.5299999999999994</v>
          </cell>
          <cell r="E104">
            <v>1</v>
          </cell>
          <cell r="I104">
            <v>2.23</v>
          </cell>
          <cell r="J104">
            <v>6.47</v>
          </cell>
          <cell r="K104">
            <v>8.6999999999999993</v>
          </cell>
          <cell r="P104">
            <v>8</v>
          </cell>
        </row>
        <row r="105">
          <cell r="B105">
            <v>20</v>
          </cell>
          <cell r="C105">
            <v>24</v>
          </cell>
          <cell r="D105">
            <v>9.5299999999999994</v>
          </cell>
          <cell r="E105">
            <v>1</v>
          </cell>
          <cell r="I105">
            <v>2.4300000000000002</v>
          </cell>
          <cell r="J105">
            <v>6.57</v>
          </cell>
          <cell r="K105">
            <v>9</v>
          </cell>
          <cell r="P105">
            <v>8</v>
          </cell>
        </row>
        <row r="106">
          <cell r="B106">
            <v>20</v>
          </cell>
          <cell r="C106">
            <v>26</v>
          </cell>
          <cell r="D106">
            <v>12.7</v>
          </cell>
          <cell r="E106">
            <v>1.25</v>
          </cell>
          <cell r="I106">
            <v>2.64</v>
          </cell>
          <cell r="J106">
            <v>13.86</v>
          </cell>
          <cell r="K106">
            <v>16.5</v>
          </cell>
          <cell r="P106">
            <v>9</v>
          </cell>
        </row>
        <row r="107">
          <cell r="B107">
            <v>20</v>
          </cell>
          <cell r="C107">
            <v>28</v>
          </cell>
          <cell r="D107">
            <v>12.7</v>
          </cell>
          <cell r="E107">
            <v>1.25</v>
          </cell>
          <cell r="I107">
            <v>2.84</v>
          </cell>
          <cell r="J107">
            <v>15.16</v>
          </cell>
          <cell r="K107">
            <v>18</v>
          </cell>
          <cell r="P107">
            <v>9</v>
          </cell>
        </row>
        <row r="108">
          <cell r="B108">
            <v>20</v>
          </cell>
          <cell r="C108">
            <v>30</v>
          </cell>
          <cell r="D108">
            <v>12.7</v>
          </cell>
          <cell r="E108">
            <v>1.25</v>
          </cell>
          <cell r="I108">
            <v>3.04</v>
          </cell>
          <cell r="J108">
            <v>16.45</v>
          </cell>
          <cell r="K108">
            <v>19.489999999999998</v>
          </cell>
          <cell r="P108">
            <v>10</v>
          </cell>
        </row>
        <row r="109">
          <cell r="B109">
            <v>20</v>
          </cell>
          <cell r="C109">
            <v>32</v>
          </cell>
          <cell r="D109">
            <v>12.7</v>
          </cell>
          <cell r="E109">
            <v>1.25</v>
          </cell>
          <cell r="I109">
            <v>3.24</v>
          </cell>
          <cell r="J109">
            <v>17.75</v>
          </cell>
          <cell r="K109">
            <v>20.990000000000002</v>
          </cell>
          <cell r="P109">
            <v>11</v>
          </cell>
        </row>
        <row r="110">
          <cell r="B110">
            <v>20</v>
          </cell>
          <cell r="C110">
            <v>34</v>
          </cell>
          <cell r="D110">
            <v>12.7</v>
          </cell>
          <cell r="E110">
            <v>1.25</v>
          </cell>
          <cell r="I110">
            <v>3.45</v>
          </cell>
          <cell r="J110">
            <v>18.54</v>
          </cell>
          <cell r="K110">
            <v>21.99</v>
          </cell>
          <cell r="P110">
            <v>12</v>
          </cell>
        </row>
        <row r="111">
          <cell r="B111">
            <v>20</v>
          </cell>
          <cell r="C111">
            <v>36</v>
          </cell>
          <cell r="D111">
            <v>12.7</v>
          </cell>
          <cell r="E111">
            <v>1.25</v>
          </cell>
          <cell r="I111">
            <v>3.65</v>
          </cell>
          <cell r="J111">
            <v>18.84</v>
          </cell>
          <cell r="K111">
            <v>22.49</v>
          </cell>
          <cell r="P111">
            <v>12</v>
          </cell>
        </row>
        <row r="112">
          <cell r="B112">
            <v>30</v>
          </cell>
          <cell r="C112">
            <v>8</v>
          </cell>
          <cell r="D112">
            <v>7.04</v>
          </cell>
          <cell r="E112">
            <v>1</v>
          </cell>
          <cell r="I112">
            <v>0.81</v>
          </cell>
          <cell r="J112">
            <v>1.1399999999999999</v>
          </cell>
          <cell r="K112">
            <v>1.95</v>
          </cell>
          <cell r="P112">
            <v>4</v>
          </cell>
        </row>
        <row r="113">
          <cell r="B113">
            <v>30</v>
          </cell>
          <cell r="C113">
            <v>10</v>
          </cell>
          <cell r="D113">
            <v>7.8</v>
          </cell>
          <cell r="E113">
            <v>1</v>
          </cell>
          <cell r="I113">
            <v>1.01</v>
          </cell>
          <cell r="J113">
            <v>1.99</v>
          </cell>
          <cell r="K113">
            <v>3</v>
          </cell>
          <cell r="P113">
            <v>4</v>
          </cell>
        </row>
        <row r="114">
          <cell r="B114">
            <v>30</v>
          </cell>
          <cell r="C114">
            <v>12</v>
          </cell>
          <cell r="D114">
            <v>8.3800000000000008</v>
          </cell>
          <cell r="E114">
            <v>1</v>
          </cell>
          <cell r="I114">
            <v>1.22</v>
          </cell>
          <cell r="J114">
            <v>2.68</v>
          </cell>
          <cell r="K114">
            <v>3.9000000000000004</v>
          </cell>
          <cell r="P114">
            <v>6</v>
          </cell>
        </row>
        <row r="115">
          <cell r="B115">
            <v>30</v>
          </cell>
          <cell r="C115">
            <v>14</v>
          </cell>
          <cell r="D115">
            <v>9.5299999999999994</v>
          </cell>
          <cell r="E115">
            <v>1</v>
          </cell>
          <cell r="I115">
            <v>1.42</v>
          </cell>
          <cell r="J115">
            <v>3.97</v>
          </cell>
          <cell r="K115">
            <v>5.3900000000000006</v>
          </cell>
          <cell r="P115">
            <v>6</v>
          </cell>
        </row>
        <row r="116">
          <cell r="B116">
            <v>30</v>
          </cell>
          <cell r="C116">
            <v>16</v>
          </cell>
          <cell r="D116">
            <v>9.5299999999999994</v>
          </cell>
          <cell r="E116">
            <v>1</v>
          </cell>
          <cell r="I116">
            <v>1.62</v>
          </cell>
          <cell r="J116">
            <v>4.68</v>
          </cell>
          <cell r="K116">
            <v>6.3</v>
          </cell>
          <cell r="P116">
            <v>6</v>
          </cell>
        </row>
        <row r="117">
          <cell r="B117">
            <v>30</v>
          </cell>
          <cell r="C117">
            <v>18</v>
          </cell>
          <cell r="D117">
            <v>11.13</v>
          </cell>
          <cell r="E117">
            <v>1.25</v>
          </cell>
          <cell r="I117">
            <v>1.82</v>
          </cell>
          <cell r="J117">
            <v>6.88</v>
          </cell>
          <cell r="K117">
            <v>8.6999999999999993</v>
          </cell>
          <cell r="P117">
            <v>6</v>
          </cell>
        </row>
        <row r="118">
          <cell r="B118">
            <v>30</v>
          </cell>
          <cell r="C118">
            <v>20</v>
          </cell>
          <cell r="D118">
            <v>12.7</v>
          </cell>
          <cell r="E118">
            <v>1.25</v>
          </cell>
          <cell r="I118">
            <v>2.0299999999999998</v>
          </cell>
          <cell r="J118">
            <v>10.42</v>
          </cell>
          <cell r="K118">
            <v>12.45</v>
          </cell>
          <cell r="P118">
            <v>7</v>
          </cell>
        </row>
        <row r="119">
          <cell r="B119">
            <v>30</v>
          </cell>
          <cell r="C119">
            <v>22</v>
          </cell>
          <cell r="D119">
            <v>12.7</v>
          </cell>
          <cell r="E119">
            <v>1.25</v>
          </cell>
          <cell r="I119">
            <v>2.23</v>
          </cell>
          <cell r="J119">
            <v>11.72</v>
          </cell>
          <cell r="K119">
            <v>13.950000000000001</v>
          </cell>
          <cell r="P119">
            <v>8</v>
          </cell>
        </row>
        <row r="120">
          <cell r="B120">
            <v>30</v>
          </cell>
          <cell r="C120">
            <v>24</v>
          </cell>
          <cell r="D120">
            <v>14.27</v>
          </cell>
          <cell r="E120">
            <v>1.25</v>
          </cell>
          <cell r="I120">
            <v>2.4300000000000002</v>
          </cell>
          <cell r="J120">
            <v>15.57</v>
          </cell>
          <cell r="K120">
            <v>18</v>
          </cell>
          <cell r="P120">
            <v>8</v>
          </cell>
        </row>
        <row r="121">
          <cell r="B121">
            <v>30</v>
          </cell>
          <cell r="C121">
            <v>28</v>
          </cell>
          <cell r="D121">
            <v>15.88</v>
          </cell>
          <cell r="E121">
            <v>1.5</v>
          </cell>
          <cell r="I121">
            <v>2.84</v>
          </cell>
          <cell r="J121">
            <v>22.65</v>
          </cell>
          <cell r="K121">
            <v>25.49</v>
          </cell>
          <cell r="P121">
            <v>9</v>
          </cell>
        </row>
        <row r="122">
          <cell r="B122">
            <v>30</v>
          </cell>
          <cell r="C122">
            <v>30</v>
          </cell>
          <cell r="D122">
            <v>15.88</v>
          </cell>
          <cell r="E122">
            <v>1.5</v>
          </cell>
          <cell r="I122">
            <v>3.04</v>
          </cell>
          <cell r="J122">
            <v>23.96</v>
          </cell>
          <cell r="K122">
            <v>27</v>
          </cell>
          <cell r="P122">
            <v>10</v>
          </cell>
        </row>
        <row r="123">
          <cell r="B123">
            <v>30</v>
          </cell>
          <cell r="C123">
            <v>32</v>
          </cell>
          <cell r="D123">
            <v>15.88</v>
          </cell>
          <cell r="E123">
            <v>1.5</v>
          </cell>
          <cell r="I123">
            <v>3.24</v>
          </cell>
          <cell r="J123">
            <v>26.76</v>
          </cell>
          <cell r="K123">
            <v>30</v>
          </cell>
          <cell r="P123">
            <v>11</v>
          </cell>
        </row>
        <row r="124">
          <cell r="B124">
            <v>30</v>
          </cell>
          <cell r="C124">
            <v>34</v>
          </cell>
          <cell r="D124">
            <v>15.88</v>
          </cell>
          <cell r="E124">
            <v>1.5</v>
          </cell>
          <cell r="I124">
            <v>3.45</v>
          </cell>
          <cell r="J124">
            <v>28.05</v>
          </cell>
          <cell r="K124">
            <v>31.5</v>
          </cell>
          <cell r="P124">
            <v>12</v>
          </cell>
        </row>
        <row r="125">
          <cell r="B125">
            <v>30</v>
          </cell>
          <cell r="C125">
            <v>36</v>
          </cell>
          <cell r="D125">
            <v>15.88</v>
          </cell>
          <cell r="E125">
            <v>1.5</v>
          </cell>
          <cell r="I125">
            <v>3.65</v>
          </cell>
          <cell r="J125">
            <v>29.35</v>
          </cell>
          <cell r="K125">
            <v>33</v>
          </cell>
          <cell r="P125">
            <v>12</v>
          </cell>
        </row>
        <row r="126">
          <cell r="B126">
            <v>40</v>
          </cell>
          <cell r="C126">
            <v>0.125</v>
          </cell>
          <cell r="D126">
            <v>1.73</v>
          </cell>
          <cell r="E126">
            <v>1</v>
          </cell>
          <cell r="I126">
            <v>7.0000000000000007E-2</v>
          </cell>
          <cell r="K126">
            <v>7.0000000000000007E-2</v>
          </cell>
          <cell r="P126">
            <v>2</v>
          </cell>
        </row>
        <row r="127">
          <cell r="B127">
            <v>40</v>
          </cell>
          <cell r="C127">
            <v>0.125</v>
          </cell>
          <cell r="D127">
            <v>1.73</v>
          </cell>
          <cell r="E127">
            <v>1</v>
          </cell>
          <cell r="I127">
            <v>7.0000000000000007E-2</v>
          </cell>
          <cell r="K127">
            <v>7.0000000000000007E-2</v>
          </cell>
          <cell r="P127">
            <v>2</v>
          </cell>
        </row>
        <row r="128">
          <cell r="B128">
            <v>40</v>
          </cell>
          <cell r="C128">
            <v>0.125</v>
          </cell>
          <cell r="D128">
            <v>1.73</v>
          </cell>
          <cell r="E128">
            <v>1</v>
          </cell>
          <cell r="I128">
            <v>7.0000000000000007E-2</v>
          </cell>
          <cell r="K128">
            <v>7.0000000000000007E-2</v>
          </cell>
          <cell r="P128">
            <v>2</v>
          </cell>
        </row>
        <row r="129">
          <cell r="B129">
            <v>40</v>
          </cell>
          <cell r="C129">
            <v>0.25</v>
          </cell>
          <cell r="D129">
            <v>2.2400000000000002</v>
          </cell>
          <cell r="E129">
            <v>1</v>
          </cell>
          <cell r="I129">
            <v>7.0000000000000007E-2</v>
          </cell>
          <cell r="K129">
            <v>7.0000000000000007E-2</v>
          </cell>
          <cell r="P129">
            <v>2</v>
          </cell>
        </row>
        <row r="130">
          <cell r="B130">
            <v>40</v>
          </cell>
          <cell r="C130">
            <v>0.25</v>
          </cell>
          <cell r="D130">
            <v>2.2400000000000002</v>
          </cell>
          <cell r="E130">
            <v>1</v>
          </cell>
          <cell r="I130">
            <v>7.0000000000000007E-2</v>
          </cell>
          <cell r="K130">
            <v>7.0000000000000007E-2</v>
          </cell>
          <cell r="P130">
            <v>2</v>
          </cell>
        </row>
        <row r="131">
          <cell r="B131">
            <v>40</v>
          </cell>
          <cell r="C131">
            <v>0.25</v>
          </cell>
          <cell r="D131">
            <v>2.2400000000000002</v>
          </cell>
          <cell r="E131">
            <v>1</v>
          </cell>
          <cell r="I131">
            <v>7.0000000000000007E-2</v>
          </cell>
          <cell r="K131">
            <v>7.0000000000000007E-2</v>
          </cell>
          <cell r="P131">
            <v>2</v>
          </cell>
        </row>
        <row r="132">
          <cell r="B132">
            <v>40</v>
          </cell>
          <cell r="C132">
            <v>0.375</v>
          </cell>
          <cell r="D132">
            <v>2.31</v>
          </cell>
          <cell r="E132">
            <v>1</v>
          </cell>
          <cell r="I132">
            <v>7.0000000000000007E-2</v>
          </cell>
          <cell r="J132">
            <v>0</v>
          </cell>
          <cell r="K132">
            <v>7.0000000000000007E-2</v>
          </cell>
          <cell r="P132">
            <v>2</v>
          </cell>
        </row>
        <row r="133">
          <cell r="B133">
            <v>40</v>
          </cell>
          <cell r="C133">
            <v>0.375</v>
          </cell>
          <cell r="D133">
            <v>2.31</v>
          </cell>
          <cell r="E133">
            <v>1</v>
          </cell>
          <cell r="I133">
            <v>7.0000000000000007E-2</v>
          </cell>
          <cell r="J133">
            <v>0</v>
          </cell>
          <cell r="K133">
            <v>7.0000000000000007E-2</v>
          </cell>
          <cell r="P133">
            <v>2</v>
          </cell>
        </row>
        <row r="134">
          <cell r="B134">
            <v>40</v>
          </cell>
          <cell r="C134">
            <v>0.375</v>
          </cell>
          <cell r="D134">
            <v>2.31</v>
          </cell>
          <cell r="E134">
            <v>1</v>
          </cell>
          <cell r="I134">
            <v>7.0000000000000007E-2</v>
          </cell>
          <cell r="J134">
            <v>0</v>
          </cell>
          <cell r="K134">
            <v>7.0000000000000007E-2</v>
          </cell>
          <cell r="P134">
            <v>2</v>
          </cell>
        </row>
        <row r="135">
          <cell r="B135">
            <v>40</v>
          </cell>
          <cell r="C135">
            <v>0.5</v>
          </cell>
          <cell r="D135">
            <v>2.77</v>
          </cell>
          <cell r="E135">
            <v>1</v>
          </cell>
          <cell r="I135">
            <v>7.0000000000000007E-2</v>
          </cell>
          <cell r="J135">
            <v>0</v>
          </cell>
          <cell r="K135">
            <v>7.0000000000000007E-2</v>
          </cell>
          <cell r="P135">
            <v>2</v>
          </cell>
        </row>
        <row r="136">
          <cell r="B136">
            <v>40</v>
          </cell>
          <cell r="C136">
            <v>0.5</v>
          </cell>
          <cell r="D136">
            <v>2.77</v>
          </cell>
          <cell r="E136">
            <v>1</v>
          </cell>
          <cell r="I136">
            <v>7.0000000000000007E-2</v>
          </cell>
          <cell r="J136">
            <v>0</v>
          </cell>
          <cell r="K136">
            <v>7.0000000000000007E-2</v>
          </cell>
          <cell r="P136">
            <v>2</v>
          </cell>
        </row>
        <row r="137">
          <cell r="B137">
            <v>40</v>
          </cell>
          <cell r="C137">
            <v>0.5</v>
          </cell>
          <cell r="D137">
            <v>2.77</v>
          </cell>
          <cell r="E137">
            <v>1</v>
          </cell>
          <cell r="I137">
            <v>7.0000000000000007E-2</v>
          </cell>
          <cell r="J137">
            <v>0</v>
          </cell>
          <cell r="K137">
            <v>7.0000000000000007E-2</v>
          </cell>
          <cell r="P137">
            <v>2</v>
          </cell>
        </row>
        <row r="138">
          <cell r="B138">
            <v>40</v>
          </cell>
          <cell r="C138">
            <v>0.75</v>
          </cell>
          <cell r="D138">
            <v>2.87</v>
          </cell>
          <cell r="E138">
            <v>1</v>
          </cell>
          <cell r="I138">
            <v>7.0000000000000007E-2</v>
          </cell>
          <cell r="J138">
            <v>0</v>
          </cell>
          <cell r="K138">
            <v>7.0000000000000007E-2</v>
          </cell>
          <cell r="P138">
            <v>2</v>
          </cell>
        </row>
        <row r="139">
          <cell r="B139">
            <v>40</v>
          </cell>
          <cell r="C139">
            <v>0.75</v>
          </cell>
          <cell r="D139">
            <v>2.87</v>
          </cell>
          <cell r="E139">
            <v>1</v>
          </cell>
          <cell r="I139">
            <v>7.0000000000000007E-2</v>
          </cell>
          <cell r="J139">
            <v>0</v>
          </cell>
          <cell r="K139">
            <v>7.0000000000000007E-2</v>
          </cell>
          <cell r="P139">
            <v>2</v>
          </cell>
        </row>
        <row r="140">
          <cell r="B140">
            <v>40</v>
          </cell>
          <cell r="C140">
            <v>0.75</v>
          </cell>
          <cell r="D140">
            <v>2.87</v>
          </cell>
          <cell r="E140">
            <v>1</v>
          </cell>
          <cell r="I140">
            <v>7.0000000000000007E-2</v>
          </cell>
          <cell r="J140">
            <v>0</v>
          </cell>
          <cell r="K140">
            <v>7.0000000000000007E-2</v>
          </cell>
          <cell r="P140">
            <v>2</v>
          </cell>
        </row>
        <row r="141">
          <cell r="B141">
            <v>40</v>
          </cell>
          <cell r="C141">
            <v>1</v>
          </cell>
          <cell r="D141">
            <v>3.38</v>
          </cell>
          <cell r="E141">
            <v>1</v>
          </cell>
          <cell r="I141">
            <v>0.12</v>
          </cell>
          <cell r="J141">
            <v>0</v>
          </cell>
          <cell r="K141">
            <v>0.12</v>
          </cell>
          <cell r="P141">
            <v>2</v>
          </cell>
        </row>
        <row r="142">
          <cell r="B142">
            <v>40</v>
          </cell>
          <cell r="C142">
            <v>1</v>
          </cell>
          <cell r="D142">
            <v>3.38</v>
          </cell>
          <cell r="E142">
            <v>1</v>
          </cell>
          <cell r="I142">
            <v>0.12</v>
          </cell>
          <cell r="J142">
            <v>0</v>
          </cell>
          <cell r="K142">
            <v>0.12</v>
          </cell>
          <cell r="P142">
            <v>2</v>
          </cell>
        </row>
        <row r="143">
          <cell r="B143">
            <v>40</v>
          </cell>
          <cell r="C143">
            <v>1</v>
          </cell>
          <cell r="D143">
            <v>3.38</v>
          </cell>
          <cell r="E143">
            <v>1</v>
          </cell>
          <cell r="I143">
            <v>0.12</v>
          </cell>
          <cell r="J143">
            <v>0</v>
          </cell>
          <cell r="K143">
            <v>0.12</v>
          </cell>
          <cell r="P143">
            <v>2</v>
          </cell>
        </row>
        <row r="144">
          <cell r="B144">
            <v>40</v>
          </cell>
          <cell r="C144">
            <v>1.25</v>
          </cell>
          <cell r="D144">
            <v>3.56</v>
          </cell>
          <cell r="E144">
            <v>1</v>
          </cell>
          <cell r="I144">
            <v>0.15</v>
          </cell>
          <cell r="K144">
            <v>0.15</v>
          </cell>
          <cell r="P144">
            <v>2</v>
          </cell>
        </row>
        <row r="145">
          <cell r="B145">
            <v>40</v>
          </cell>
          <cell r="C145">
            <v>1.25</v>
          </cell>
          <cell r="D145">
            <v>3.56</v>
          </cell>
          <cell r="E145">
            <v>1</v>
          </cell>
          <cell r="I145">
            <v>0.15</v>
          </cell>
          <cell r="K145">
            <v>0.15</v>
          </cell>
          <cell r="P145">
            <v>2</v>
          </cell>
        </row>
        <row r="146">
          <cell r="B146">
            <v>40</v>
          </cell>
          <cell r="C146">
            <v>1.25</v>
          </cell>
          <cell r="D146">
            <v>3.56</v>
          </cell>
          <cell r="E146">
            <v>1</v>
          </cell>
          <cell r="I146">
            <v>0.15</v>
          </cell>
          <cell r="K146">
            <v>0.15</v>
          </cell>
          <cell r="P146">
            <v>2</v>
          </cell>
        </row>
        <row r="147">
          <cell r="B147">
            <v>40</v>
          </cell>
          <cell r="C147">
            <v>1.5</v>
          </cell>
          <cell r="D147">
            <v>3.68</v>
          </cell>
          <cell r="E147">
            <v>1</v>
          </cell>
          <cell r="I147">
            <v>0.15</v>
          </cell>
          <cell r="J147">
            <v>0</v>
          </cell>
          <cell r="K147">
            <v>0.15</v>
          </cell>
          <cell r="P147">
            <v>2</v>
          </cell>
        </row>
        <row r="148">
          <cell r="B148">
            <v>40</v>
          </cell>
          <cell r="C148">
            <v>1.5</v>
          </cell>
          <cell r="D148">
            <v>3.68</v>
          </cell>
          <cell r="E148">
            <v>1</v>
          </cell>
          <cell r="I148">
            <v>0.15</v>
          </cell>
          <cell r="J148">
            <v>0</v>
          </cell>
          <cell r="K148">
            <v>0.15</v>
          </cell>
          <cell r="P148">
            <v>2</v>
          </cell>
        </row>
        <row r="149">
          <cell r="B149">
            <v>40</v>
          </cell>
          <cell r="C149">
            <v>1.5</v>
          </cell>
          <cell r="D149">
            <v>3.68</v>
          </cell>
          <cell r="E149">
            <v>1</v>
          </cell>
          <cell r="I149">
            <v>0.15</v>
          </cell>
          <cell r="J149">
            <v>0</v>
          </cell>
          <cell r="K149">
            <v>0.15</v>
          </cell>
          <cell r="P149">
            <v>2</v>
          </cell>
        </row>
        <row r="150">
          <cell r="B150">
            <v>40</v>
          </cell>
          <cell r="C150">
            <v>2</v>
          </cell>
          <cell r="D150">
            <v>3.91</v>
          </cell>
          <cell r="E150">
            <v>1</v>
          </cell>
          <cell r="I150">
            <v>0.3</v>
          </cell>
          <cell r="J150">
            <v>0</v>
          </cell>
          <cell r="K150">
            <v>0.3</v>
          </cell>
          <cell r="P150">
            <v>2</v>
          </cell>
        </row>
        <row r="151">
          <cell r="B151">
            <v>40</v>
          </cell>
          <cell r="C151">
            <v>2</v>
          </cell>
          <cell r="D151">
            <v>3.91</v>
          </cell>
          <cell r="E151">
            <v>1</v>
          </cell>
          <cell r="I151">
            <v>0.3</v>
          </cell>
          <cell r="J151">
            <v>0</v>
          </cell>
          <cell r="K151">
            <v>0.3</v>
          </cell>
          <cell r="P151">
            <v>2</v>
          </cell>
        </row>
        <row r="152">
          <cell r="B152">
            <v>40</v>
          </cell>
          <cell r="C152">
            <v>2</v>
          </cell>
          <cell r="D152">
            <v>3.91</v>
          </cell>
          <cell r="E152">
            <v>1</v>
          </cell>
          <cell r="I152">
            <v>0.3</v>
          </cell>
          <cell r="J152">
            <v>0</v>
          </cell>
          <cell r="K152">
            <v>0.3</v>
          </cell>
          <cell r="P152">
            <v>2</v>
          </cell>
        </row>
        <row r="153">
          <cell r="B153">
            <v>40</v>
          </cell>
          <cell r="C153">
            <v>2.5</v>
          </cell>
          <cell r="D153">
            <v>5.16</v>
          </cell>
          <cell r="E153">
            <v>1</v>
          </cell>
          <cell r="I153">
            <v>0.25</v>
          </cell>
          <cell r="J153">
            <v>0.2</v>
          </cell>
          <cell r="K153">
            <v>0.45</v>
          </cell>
          <cell r="P153">
            <v>2</v>
          </cell>
        </row>
        <row r="154">
          <cell r="B154">
            <v>40</v>
          </cell>
          <cell r="C154">
            <v>3</v>
          </cell>
          <cell r="D154">
            <v>5.49</v>
          </cell>
          <cell r="E154">
            <v>1</v>
          </cell>
          <cell r="I154">
            <v>0.3</v>
          </cell>
          <cell r="J154">
            <v>0.3</v>
          </cell>
          <cell r="K154">
            <v>0.6</v>
          </cell>
          <cell r="P154">
            <v>2</v>
          </cell>
        </row>
        <row r="155">
          <cell r="B155">
            <v>40</v>
          </cell>
          <cell r="C155">
            <v>3.5</v>
          </cell>
          <cell r="D155">
            <v>5.74</v>
          </cell>
          <cell r="E155">
            <v>1</v>
          </cell>
          <cell r="I155">
            <v>0.35</v>
          </cell>
          <cell r="J155">
            <v>0.4</v>
          </cell>
          <cell r="K155">
            <v>0.75</v>
          </cell>
          <cell r="P155">
            <v>3</v>
          </cell>
        </row>
        <row r="156">
          <cell r="B156">
            <v>40</v>
          </cell>
          <cell r="C156">
            <v>4</v>
          </cell>
          <cell r="D156">
            <v>6.02</v>
          </cell>
          <cell r="E156">
            <v>1</v>
          </cell>
          <cell r="I156">
            <v>0.41</v>
          </cell>
          <cell r="J156">
            <v>0.49</v>
          </cell>
          <cell r="K156">
            <v>0.89999999999999991</v>
          </cell>
          <cell r="P156">
            <v>3</v>
          </cell>
        </row>
        <row r="157">
          <cell r="B157">
            <v>40</v>
          </cell>
          <cell r="C157">
            <v>5</v>
          </cell>
          <cell r="D157">
            <v>6.55</v>
          </cell>
          <cell r="E157">
            <v>1</v>
          </cell>
          <cell r="I157">
            <v>0.51</v>
          </cell>
          <cell r="J157">
            <v>0.54</v>
          </cell>
          <cell r="K157">
            <v>1.05</v>
          </cell>
          <cell r="P157">
            <v>4</v>
          </cell>
        </row>
        <row r="158">
          <cell r="B158">
            <v>40</v>
          </cell>
          <cell r="C158">
            <v>6</v>
          </cell>
          <cell r="D158">
            <v>7.11</v>
          </cell>
          <cell r="E158">
            <v>1</v>
          </cell>
          <cell r="I158">
            <v>0.61</v>
          </cell>
          <cell r="J158">
            <v>1.04</v>
          </cell>
          <cell r="K158">
            <v>1.65</v>
          </cell>
          <cell r="P158">
            <v>4</v>
          </cell>
        </row>
        <row r="159">
          <cell r="B159">
            <v>40</v>
          </cell>
          <cell r="C159">
            <v>8</v>
          </cell>
          <cell r="D159">
            <v>8.18</v>
          </cell>
          <cell r="E159">
            <v>1</v>
          </cell>
          <cell r="I159">
            <v>0.81</v>
          </cell>
          <cell r="J159">
            <v>1.73</v>
          </cell>
          <cell r="K159">
            <v>2.54</v>
          </cell>
          <cell r="P159">
            <v>4</v>
          </cell>
        </row>
        <row r="160">
          <cell r="B160">
            <v>40</v>
          </cell>
          <cell r="C160">
            <v>10</v>
          </cell>
          <cell r="D160">
            <v>9.27</v>
          </cell>
          <cell r="E160">
            <v>1</v>
          </cell>
          <cell r="I160">
            <v>1.01</v>
          </cell>
          <cell r="J160">
            <v>3.04</v>
          </cell>
          <cell r="K160">
            <v>4.05</v>
          </cell>
          <cell r="P160">
            <v>4</v>
          </cell>
        </row>
        <row r="161">
          <cell r="B161">
            <v>40</v>
          </cell>
          <cell r="C161">
            <v>12</v>
          </cell>
          <cell r="D161">
            <v>10.31</v>
          </cell>
          <cell r="E161">
            <v>1.25</v>
          </cell>
          <cell r="I161">
            <v>1.22</v>
          </cell>
          <cell r="J161">
            <v>4.0199999999999996</v>
          </cell>
          <cell r="K161">
            <v>5.2399999999999993</v>
          </cell>
          <cell r="P161">
            <v>6</v>
          </cell>
        </row>
        <row r="162">
          <cell r="B162">
            <v>40</v>
          </cell>
          <cell r="C162">
            <v>14</v>
          </cell>
          <cell r="D162">
            <v>11.13</v>
          </cell>
          <cell r="E162">
            <v>1.25</v>
          </cell>
          <cell r="I162">
            <v>1.42</v>
          </cell>
          <cell r="J162">
            <v>5.33</v>
          </cell>
          <cell r="K162">
            <v>6.75</v>
          </cell>
          <cell r="P162">
            <v>6</v>
          </cell>
        </row>
        <row r="163">
          <cell r="B163">
            <v>40</v>
          </cell>
          <cell r="C163">
            <v>16</v>
          </cell>
          <cell r="D163">
            <v>12.7</v>
          </cell>
          <cell r="E163">
            <v>1.25</v>
          </cell>
          <cell r="I163">
            <v>1.62</v>
          </cell>
          <cell r="J163">
            <v>8.42</v>
          </cell>
          <cell r="K163">
            <v>10.039999999999999</v>
          </cell>
          <cell r="P163">
            <v>6</v>
          </cell>
        </row>
        <row r="164">
          <cell r="B164">
            <v>40</v>
          </cell>
          <cell r="C164">
            <v>18</v>
          </cell>
          <cell r="D164">
            <v>14.27</v>
          </cell>
          <cell r="E164">
            <v>1.25</v>
          </cell>
          <cell r="I164">
            <v>1.82</v>
          </cell>
          <cell r="J164">
            <v>11.53</v>
          </cell>
          <cell r="K164">
            <v>13.35</v>
          </cell>
          <cell r="P164">
            <v>6</v>
          </cell>
        </row>
        <row r="165">
          <cell r="B165">
            <v>40</v>
          </cell>
          <cell r="C165">
            <v>20</v>
          </cell>
          <cell r="D165">
            <v>15.09</v>
          </cell>
          <cell r="E165">
            <v>1.5</v>
          </cell>
          <cell r="I165">
            <v>2.0299999999999998</v>
          </cell>
          <cell r="J165">
            <v>14.47</v>
          </cell>
          <cell r="K165">
            <v>16.5</v>
          </cell>
          <cell r="P165">
            <v>7</v>
          </cell>
        </row>
        <row r="166">
          <cell r="B166">
            <v>40</v>
          </cell>
          <cell r="C166">
            <v>24</v>
          </cell>
          <cell r="D166">
            <v>17.48</v>
          </cell>
          <cell r="E166">
            <v>1.5</v>
          </cell>
          <cell r="I166">
            <v>2.4300000000000002</v>
          </cell>
          <cell r="J166">
            <v>24.57</v>
          </cell>
          <cell r="K166">
            <v>27</v>
          </cell>
          <cell r="P166">
            <v>8</v>
          </cell>
        </row>
        <row r="167">
          <cell r="B167">
            <v>40</v>
          </cell>
          <cell r="C167">
            <v>32</v>
          </cell>
          <cell r="D167">
            <v>17.48</v>
          </cell>
          <cell r="E167">
            <v>1.5</v>
          </cell>
          <cell r="I167">
            <v>3.24</v>
          </cell>
          <cell r="J167">
            <v>31.26</v>
          </cell>
          <cell r="K167">
            <v>34.5</v>
          </cell>
          <cell r="P167">
            <v>11</v>
          </cell>
        </row>
        <row r="168">
          <cell r="B168">
            <v>40</v>
          </cell>
          <cell r="C168">
            <v>34</v>
          </cell>
          <cell r="D168">
            <v>17.48</v>
          </cell>
          <cell r="E168">
            <v>1.5</v>
          </cell>
          <cell r="I168">
            <v>3.45</v>
          </cell>
          <cell r="J168">
            <v>34.049999999999997</v>
          </cell>
          <cell r="K168">
            <v>37.5</v>
          </cell>
          <cell r="P168">
            <v>12</v>
          </cell>
        </row>
        <row r="169">
          <cell r="B169">
            <v>40</v>
          </cell>
          <cell r="C169">
            <v>36</v>
          </cell>
          <cell r="D169">
            <v>19.05</v>
          </cell>
          <cell r="E169">
            <v>2</v>
          </cell>
          <cell r="I169">
            <v>3.65</v>
          </cell>
          <cell r="J169">
            <v>41.34</v>
          </cell>
          <cell r="K169">
            <v>44.99</v>
          </cell>
          <cell r="P169">
            <v>12</v>
          </cell>
        </row>
        <row r="170">
          <cell r="B170" t="str">
            <v>40S</v>
          </cell>
          <cell r="C170">
            <v>0.125</v>
          </cell>
          <cell r="D170">
            <v>1.73</v>
          </cell>
          <cell r="E170">
            <v>1</v>
          </cell>
          <cell r="I170">
            <v>7.0000000000000007E-2</v>
          </cell>
          <cell r="K170">
            <v>7.0000000000000007E-2</v>
          </cell>
          <cell r="P170">
            <v>2</v>
          </cell>
        </row>
        <row r="171">
          <cell r="B171" t="str">
            <v>40S</v>
          </cell>
          <cell r="C171">
            <v>0.125</v>
          </cell>
          <cell r="D171">
            <v>1.73</v>
          </cell>
          <cell r="E171">
            <v>1</v>
          </cell>
          <cell r="I171">
            <v>7.0000000000000007E-2</v>
          </cell>
          <cell r="K171">
            <v>7.0000000000000007E-2</v>
          </cell>
          <cell r="P171">
            <v>2</v>
          </cell>
        </row>
        <row r="172">
          <cell r="B172" t="str">
            <v>40S</v>
          </cell>
          <cell r="C172">
            <v>0.125</v>
          </cell>
          <cell r="D172">
            <v>1.73</v>
          </cell>
          <cell r="E172">
            <v>1</v>
          </cell>
          <cell r="I172">
            <v>7.0000000000000007E-2</v>
          </cell>
          <cell r="K172">
            <v>7.0000000000000007E-2</v>
          </cell>
          <cell r="P172">
            <v>2</v>
          </cell>
        </row>
        <row r="173">
          <cell r="B173" t="str">
            <v>40S</v>
          </cell>
          <cell r="C173">
            <v>0.25</v>
          </cell>
          <cell r="D173">
            <v>2.2400000000000002</v>
          </cell>
          <cell r="E173">
            <v>1</v>
          </cell>
          <cell r="I173">
            <v>7.0000000000000007E-2</v>
          </cell>
          <cell r="K173">
            <v>7.0000000000000007E-2</v>
          </cell>
          <cell r="P173">
            <v>2</v>
          </cell>
        </row>
        <row r="174">
          <cell r="B174" t="str">
            <v>40S</v>
          </cell>
          <cell r="C174">
            <v>0.25</v>
          </cell>
          <cell r="D174">
            <v>2.2400000000000002</v>
          </cell>
          <cell r="E174">
            <v>1</v>
          </cell>
          <cell r="I174">
            <v>7.0000000000000007E-2</v>
          </cell>
          <cell r="K174">
            <v>7.0000000000000007E-2</v>
          </cell>
          <cell r="P174">
            <v>2</v>
          </cell>
        </row>
        <row r="175">
          <cell r="B175" t="str">
            <v>40S</v>
          </cell>
          <cell r="C175">
            <v>0.25</v>
          </cell>
          <cell r="D175">
            <v>2.2400000000000002</v>
          </cell>
          <cell r="E175">
            <v>1</v>
          </cell>
          <cell r="I175">
            <v>7.0000000000000007E-2</v>
          </cell>
          <cell r="K175">
            <v>7.0000000000000007E-2</v>
          </cell>
          <cell r="P175">
            <v>2</v>
          </cell>
        </row>
        <row r="176">
          <cell r="B176" t="str">
            <v>40S</v>
          </cell>
          <cell r="C176">
            <v>0.375</v>
          </cell>
          <cell r="D176">
            <v>2.31</v>
          </cell>
          <cell r="E176">
            <v>1</v>
          </cell>
          <cell r="I176">
            <v>7.0000000000000007E-2</v>
          </cell>
          <cell r="K176">
            <v>7.0000000000000007E-2</v>
          </cell>
          <cell r="P176">
            <v>2</v>
          </cell>
        </row>
        <row r="177">
          <cell r="B177" t="str">
            <v>40S</v>
          </cell>
          <cell r="C177">
            <v>0.375</v>
          </cell>
          <cell r="D177">
            <v>2.31</v>
          </cell>
          <cell r="E177">
            <v>1</v>
          </cell>
          <cell r="I177">
            <v>7.0000000000000007E-2</v>
          </cell>
          <cell r="K177">
            <v>7.0000000000000007E-2</v>
          </cell>
          <cell r="P177">
            <v>2</v>
          </cell>
        </row>
        <row r="178">
          <cell r="B178" t="str">
            <v>40S</v>
          </cell>
          <cell r="C178">
            <v>0.375</v>
          </cell>
          <cell r="D178">
            <v>2.31</v>
          </cell>
          <cell r="E178">
            <v>1</v>
          </cell>
          <cell r="I178">
            <v>7.0000000000000007E-2</v>
          </cell>
          <cell r="K178">
            <v>7.0000000000000007E-2</v>
          </cell>
          <cell r="P178">
            <v>2</v>
          </cell>
        </row>
        <row r="179">
          <cell r="B179" t="str">
            <v>40S</v>
          </cell>
          <cell r="C179">
            <v>0.5</v>
          </cell>
          <cell r="D179">
            <v>2.77</v>
          </cell>
          <cell r="E179">
            <v>1</v>
          </cell>
          <cell r="I179">
            <v>7.0000000000000007E-2</v>
          </cell>
          <cell r="J179">
            <v>0</v>
          </cell>
          <cell r="K179">
            <v>7.0000000000000007E-2</v>
          </cell>
          <cell r="P179">
            <v>2</v>
          </cell>
        </row>
        <row r="180">
          <cell r="B180" t="str">
            <v>40S</v>
          </cell>
          <cell r="C180">
            <v>0.5</v>
          </cell>
          <cell r="D180">
            <v>2.77</v>
          </cell>
          <cell r="E180">
            <v>1</v>
          </cell>
          <cell r="I180">
            <v>7.0000000000000007E-2</v>
          </cell>
          <cell r="J180">
            <v>0</v>
          </cell>
          <cell r="K180">
            <v>7.0000000000000007E-2</v>
          </cell>
          <cell r="P180">
            <v>2</v>
          </cell>
        </row>
        <row r="181">
          <cell r="B181" t="str">
            <v>40S</v>
          </cell>
          <cell r="C181">
            <v>0.5</v>
          </cell>
          <cell r="D181">
            <v>2.77</v>
          </cell>
          <cell r="E181">
            <v>1</v>
          </cell>
          <cell r="I181">
            <v>7.0000000000000007E-2</v>
          </cell>
          <cell r="J181">
            <v>0</v>
          </cell>
          <cell r="K181">
            <v>7.0000000000000007E-2</v>
          </cell>
          <cell r="P181">
            <v>2</v>
          </cell>
        </row>
        <row r="182">
          <cell r="B182" t="str">
            <v>40S</v>
          </cell>
          <cell r="C182">
            <v>0.75</v>
          </cell>
          <cell r="D182">
            <v>2.87</v>
          </cell>
          <cell r="E182">
            <v>1</v>
          </cell>
          <cell r="I182">
            <v>7.0000000000000007E-2</v>
          </cell>
          <cell r="J182">
            <v>0</v>
          </cell>
          <cell r="K182">
            <v>7.0000000000000007E-2</v>
          </cell>
          <cell r="P182">
            <v>2</v>
          </cell>
        </row>
        <row r="183">
          <cell r="B183" t="str">
            <v>40S</v>
          </cell>
          <cell r="C183">
            <v>0.75</v>
          </cell>
          <cell r="D183">
            <v>2.87</v>
          </cell>
          <cell r="E183">
            <v>1</v>
          </cell>
          <cell r="I183">
            <v>7.0000000000000007E-2</v>
          </cell>
          <cell r="J183">
            <v>0</v>
          </cell>
          <cell r="K183">
            <v>7.0000000000000007E-2</v>
          </cell>
          <cell r="P183">
            <v>2</v>
          </cell>
        </row>
        <row r="184">
          <cell r="B184" t="str">
            <v>40S</v>
          </cell>
          <cell r="C184">
            <v>0.75</v>
          </cell>
          <cell r="D184">
            <v>2.87</v>
          </cell>
          <cell r="E184">
            <v>1</v>
          </cell>
          <cell r="I184">
            <v>7.0000000000000007E-2</v>
          </cell>
          <cell r="J184">
            <v>0</v>
          </cell>
          <cell r="K184">
            <v>7.0000000000000007E-2</v>
          </cell>
          <cell r="P184">
            <v>2</v>
          </cell>
        </row>
        <row r="185">
          <cell r="B185" t="str">
            <v>40S</v>
          </cell>
          <cell r="C185">
            <v>1</v>
          </cell>
          <cell r="D185">
            <v>3.38</v>
          </cell>
          <cell r="E185">
            <v>1</v>
          </cell>
          <cell r="I185">
            <v>0.12</v>
          </cell>
          <cell r="J185">
            <v>0</v>
          </cell>
          <cell r="K185">
            <v>0.12</v>
          </cell>
          <cell r="P185">
            <v>2</v>
          </cell>
        </row>
        <row r="186">
          <cell r="B186" t="str">
            <v>40S</v>
          </cell>
          <cell r="C186">
            <v>1</v>
          </cell>
          <cell r="D186">
            <v>3.38</v>
          </cell>
          <cell r="E186">
            <v>1</v>
          </cell>
          <cell r="I186">
            <v>0.12</v>
          </cell>
          <cell r="J186">
            <v>0</v>
          </cell>
          <cell r="K186">
            <v>0.12</v>
          </cell>
          <cell r="P186">
            <v>2</v>
          </cell>
        </row>
        <row r="187">
          <cell r="B187" t="str">
            <v>40S</v>
          </cell>
          <cell r="C187">
            <v>1</v>
          </cell>
          <cell r="D187">
            <v>3.38</v>
          </cell>
          <cell r="E187">
            <v>1</v>
          </cell>
          <cell r="I187">
            <v>0.12</v>
          </cell>
          <cell r="J187">
            <v>0</v>
          </cell>
          <cell r="K187">
            <v>0.12</v>
          </cell>
          <cell r="P187">
            <v>2</v>
          </cell>
        </row>
        <row r="188">
          <cell r="B188" t="str">
            <v>40S</v>
          </cell>
          <cell r="C188">
            <v>1.25</v>
          </cell>
          <cell r="D188">
            <v>3.56</v>
          </cell>
          <cell r="E188">
            <v>1</v>
          </cell>
          <cell r="I188">
            <v>0.15</v>
          </cell>
          <cell r="K188">
            <v>0.15</v>
          </cell>
          <cell r="P188">
            <v>2</v>
          </cell>
        </row>
        <row r="189">
          <cell r="B189" t="str">
            <v>40S</v>
          </cell>
          <cell r="C189">
            <v>1.25</v>
          </cell>
          <cell r="D189">
            <v>3.56</v>
          </cell>
          <cell r="E189">
            <v>1</v>
          </cell>
          <cell r="I189">
            <v>0.15</v>
          </cell>
          <cell r="K189">
            <v>0.15</v>
          </cell>
          <cell r="P189">
            <v>2</v>
          </cell>
        </row>
        <row r="190">
          <cell r="B190" t="str">
            <v>40S</v>
          </cell>
          <cell r="C190">
            <v>1.25</v>
          </cell>
          <cell r="D190">
            <v>3.56</v>
          </cell>
          <cell r="E190">
            <v>1</v>
          </cell>
          <cell r="I190">
            <v>0.15</v>
          </cell>
          <cell r="K190">
            <v>0.15</v>
          </cell>
          <cell r="P190">
            <v>2</v>
          </cell>
        </row>
        <row r="191">
          <cell r="B191" t="str">
            <v>40S</v>
          </cell>
          <cell r="C191">
            <v>1.5</v>
          </cell>
          <cell r="D191">
            <v>3.68</v>
          </cell>
          <cell r="E191">
            <v>1</v>
          </cell>
          <cell r="I191">
            <v>0.15</v>
          </cell>
          <cell r="J191">
            <v>0</v>
          </cell>
          <cell r="K191">
            <v>0.15</v>
          </cell>
          <cell r="P191">
            <v>2</v>
          </cell>
        </row>
        <row r="192">
          <cell r="B192" t="str">
            <v>40S</v>
          </cell>
          <cell r="C192">
            <v>1.5</v>
          </cell>
          <cell r="D192">
            <v>3.68</v>
          </cell>
          <cell r="E192">
            <v>1</v>
          </cell>
          <cell r="I192">
            <v>0.15</v>
          </cell>
          <cell r="J192">
            <v>0</v>
          </cell>
          <cell r="K192">
            <v>0.15</v>
          </cell>
          <cell r="P192">
            <v>2</v>
          </cell>
        </row>
        <row r="193">
          <cell r="B193" t="str">
            <v>40S</v>
          </cell>
          <cell r="C193">
            <v>1.5</v>
          </cell>
          <cell r="D193">
            <v>3.68</v>
          </cell>
          <cell r="E193">
            <v>1</v>
          </cell>
          <cell r="I193">
            <v>0.15</v>
          </cell>
          <cell r="J193">
            <v>0</v>
          </cell>
          <cell r="K193">
            <v>0.15</v>
          </cell>
          <cell r="P193">
            <v>2</v>
          </cell>
        </row>
        <row r="194">
          <cell r="B194" t="str">
            <v>40S</v>
          </cell>
          <cell r="C194">
            <v>2</v>
          </cell>
          <cell r="D194">
            <v>3.91</v>
          </cell>
          <cell r="E194">
            <v>1</v>
          </cell>
          <cell r="I194">
            <v>0.3</v>
          </cell>
          <cell r="J194">
            <v>0</v>
          </cell>
          <cell r="K194">
            <v>0.3</v>
          </cell>
          <cell r="P194">
            <v>2</v>
          </cell>
        </row>
        <row r="195">
          <cell r="B195" t="str">
            <v>40S</v>
          </cell>
          <cell r="C195">
            <v>2</v>
          </cell>
          <cell r="D195">
            <v>3.91</v>
          </cell>
          <cell r="E195">
            <v>1</v>
          </cell>
          <cell r="I195">
            <v>0.3</v>
          </cell>
          <cell r="J195">
            <v>0</v>
          </cell>
          <cell r="K195">
            <v>0.3</v>
          </cell>
          <cell r="P195">
            <v>2</v>
          </cell>
        </row>
        <row r="196">
          <cell r="B196" t="str">
            <v>40S</v>
          </cell>
          <cell r="C196">
            <v>2</v>
          </cell>
          <cell r="D196">
            <v>3.91</v>
          </cell>
          <cell r="E196">
            <v>1</v>
          </cell>
          <cell r="I196">
            <v>0.3</v>
          </cell>
          <cell r="J196">
            <v>0</v>
          </cell>
          <cell r="K196">
            <v>0.3</v>
          </cell>
          <cell r="P196">
            <v>2</v>
          </cell>
        </row>
        <row r="197">
          <cell r="B197" t="str">
            <v>40S</v>
          </cell>
          <cell r="C197">
            <v>2.5</v>
          </cell>
          <cell r="D197">
            <v>5.16</v>
          </cell>
          <cell r="E197">
            <v>1</v>
          </cell>
          <cell r="I197">
            <v>0.25</v>
          </cell>
          <cell r="J197">
            <v>0.2</v>
          </cell>
          <cell r="K197">
            <v>0.45</v>
          </cell>
          <cell r="P197">
            <v>2</v>
          </cell>
        </row>
        <row r="198">
          <cell r="B198" t="str">
            <v>40S</v>
          </cell>
          <cell r="C198">
            <v>3</v>
          </cell>
          <cell r="D198">
            <v>5.49</v>
          </cell>
          <cell r="E198">
            <v>1</v>
          </cell>
          <cell r="I198">
            <v>0.3</v>
          </cell>
          <cell r="J198">
            <v>0.3</v>
          </cell>
          <cell r="K198">
            <v>0.6</v>
          </cell>
          <cell r="P198">
            <v>2</v>
          </cell>
        </row>
        <row r="199">
          <cell r="B199" t="str">
            <v>40S</v>
          </cell>
          <cell r="C199">
            <v>3.5</v>
          </cell>
          <cell r="D199">
            <v>5.74</v>
          </cell>
          <cell r="E199">
            <v>1</v>
          </cell>
          <cell r="I199">
            <v>0.35</v>
          </cell>
          <cell r="J199">
            <v>0.4</v>
          </cell>
          <cell r="K199">
            <v>0.75</v>
          </cell>
          <cell r="P199">
            <v>3</v>
          </cell>
        </row>
        <row r="200">
          <cell r="B200" t="str">
            <v>40S</v>
          </cell>
          <cell r="C200">
            <v>4</v>
          </cell>
          <cell r="D200">
            <v>6.02</v>
          </cell>
          <cell r="E200">
            <v>1</v>
          </cell>
          <cell r="I200">
            <v>0.41</v>
          </cell>
          <cell r="J200">
            <v>0.49</v>
          </cell>
          <cell r="K200">
            <v>0.89999999999999991</v>
          </cell>
          <cell r="P200">
            <v>3</v>
          </cell>
        </row>
        <row r="201">
          <cell r="B201" t="str">
            <v>40S</v>
          </cell>
          <cell r="C201">
            <v>5</v>
          </cell>
          <cell r="D201">
            <v>6.55</v>
          </cell>
          <cell r="E201">
            <v>1</v>
          </cell>
          <cell r="I201">
            <v>0.51</v>
          </cell>
          <cell r="J201">
            <v>0.54</v>
          </cell>
          <cell r="K201">
            <v>1.05</v>
          </cell>
          <cell r="P201">
            <v>4</v>
          </cell>
        </row>
        <row r="202">
          <cell r="B202" t="str">
            <v>40S</v>
          </cell>
          <cell r="C202">
            <v>6</v>
          </cell>
          <cell r="D202">
            <v>7.11</v>
          </cell>
          <cell r="E202">
            <v>1</v>
          </cell>
          <cell r="I202">
            <v>0.61</v>
          </cell>
          <cell r="J202">
            <v>1.04</v>
          </cell>
          <cell r="K202">
            <v>1.65</v>
          </cell>
          <cell r="P202">
            <v>4</v>
          </cell>
        </row>
        <row r="203">
          <cell r="B203" t="str">
            <v>40S</v>
          </cell>
          <cell r="C203">
            <v>8</v>
          </cell>
          <cell r="D203">
            <v>8.18</v>
          </cell>
          <cell r="E203">
            <v>1</v>
          </cell>
          <cell r="I203">
            <v>0.81</v>
          </cell>
          <cell r="J203">
            <v>1.73</v>
          </cell>
          <cell r="K203">
            <v>2.54</v>
          </cell>
          <cell r="P203">
            <v>4</v>
          </cell>
        </row>
        <row r="204">
          <cell r="B204" t="str">
            <v>40S</v>
          </cell>
          <cell r="C204">
            <v>10</v>
          </cell>
          <cell r="D204">
            <v>9.27</v>
          </cell>
          <cell r="E204">
            <v>1</v>
          </cell>
          <cell r="I204">
            <v>1.01</v>
          </cell>
          <cell r="J204">
            <v>3.04</v>
          </cell>
          <cell r="K204">
            <v>4.05</v>
          </cell>
          <cell r="P204">
            <v>4</v>
          </cell>
        </row>
        <row r="205">
          <cell r="B205" t="str">
            <v>40S</v>
          </cell>
          <cell r="C205">
            <v>12</v>
          </cell>
          <cell r="D205">
            <v>9.5299999999999994</v>
          </cell>
          <cell r="E205">
            <v>1</v>
          </cell>
          <cell r="I205">
            <v>1.22</v>
          </cell>
          <cell r="J205">
            <v>3.28</v>
          </cell>
          <cell r="K205">
            <v>4.5</v>
          </cell>
          <cell r="P205">
            <v>6</v>
          </cell>
        </row>
        <row r="206">
          <cell r="B206">
            <v>60</v>
          </cell>
          <cell r="C206">
            <v>8</v>
          </cell>
          <cell r="D206">
            <v>10.31</v>
          </cell>
          <cell r="E206">
            <v>1.25</v>
          </cell>
          <cell r="I206">
            <v>0.81</v>
          </cell>
          <cell r="J206">
            <v>2.64</v>
          </cell>
          <cell r="K206">
            <v>3.45</v>
          </cell>
          <cell r="P206">
            <v>4</v>
          </cell>
        </row>
        <row r="207">
          <cell r="B207">
            <v>60</v>
          </cell>
          <cell r="C207">
            <v>10</v>
          </cell>
          <cell r="D207">
            <v>12.7</v>
          </cell>
          <cell r="E207">
            <v>1.25</v>
          </cell>
          <cell r="I207">
            <v>1.01</v>
          </cell>
          <cell r="J207">
            <v>5.74</v>
          </cell>
          <cell r="K207">
            <v>6.75</v>
          </cell>
          <cell r="P207">
            <v>4</v>
          </cell>
        </row>
        <row r="208">
          <cell r="B208">
            <v>60</v>
          </cell>
          <cell r="C208">
            <v>12</v>
          </cell>
          <cell r="D208">
            <v>14.27</v>
          </cell>
          <cell r="E208">
            <v>1.25</v>
          </cell>
          <cell r="I208">
            <v>1.22</v>
          </cell>
          <cell r="J208">
            <v>8.3800000000000008</v>
          </cell>
          <cell r="K208">
            <v>9.6000000000000014</v>
          </cell>
          <cell r="P208">
            <v>6</v>
          </cell>
        </row>
        <row r="209">
          <cell r="B209">
            <v>60</v>
          </cell>
          <cell r="C209">
            <v>14</v>
          </cell>
          <cell r="D209">
            <v>15.09</v>
          </cell>
          <cell r="E209">
            <v>1.5</v>
          </cell>
          <cell r="I209">
            <v>1.42</v>
          </cell>
          <cell r="J209">
            <v>9.9700000000000006</v>
          </cell>
          <cell r="K209">
            <v>11.39</v>
          </cell>
          <cell r="P209">
            <v>6</v>
          </cell>
        </row>
        <row r="210">
          <cell r="B210">
            <v>60</v>
          </cell>
          <cell r="C210">
            <v>16</v>
          </cell>
          <cell r="D210">
            <v>16.66</v>
          </cell>
          <cell r="E210">
            <v>1.5</v>
          </cell>
          <cell r="I210">
            <v>1.62</v>
          </cell>
          <cell r="J210">
            <v>14.88</v>
          </cell>
          <cell r="K210">
            <v>16.5</v>
          </cell>
          <cell r="P210">
            <v>6</v>
          </cell>
        </row>
        <row r="211">
          <cell r="B211">
            <v>60</v>
          </cell>
          <cell r="C211">
            <v>18</v>
          </cell>
          <cell r="D211">
            <v>19.05</v>
          </cell>
          <cell r="E211">
            <v>2</v>
          </cell>
          <cell r="I211">
            <v>1.82</v>
          </cell>
          <cell r="J211">
            <v>20.67</v>
          </cell>
          <cell r="K211">
            <v>22.490000000000002</v>
          </cell>
          <cell r="P211">
            <v>6</v>
          </cell>
        </row>
        <row r="212">
          <cell r="B212">
            <v>60</v>
          </cell>
          <cell r="C212">
            <v>20</v>
          </cell>
          <cell r="D212">
            <v>20.62</v>
          </cell>
          <cell r="E212">
            <v>2</v>
          </cell>
          <cell r="I212">
            <v>2.0299999999999998</v>
          </cell>
          <cell r="J212">
            <v>23.47</v>
          </cell>
          <cell r="K212">
            <v>25.5</v>
          </cell>
          <cell r="P212">
            <v>7</v>
          </cell>
        </row>
        <row r="213">
          <cell r="B213">
            <v>60</v>
          </cell>
          <cell r="C213">
            <v>22</v>
          </cell>
          <cell r="D213">
            <v>22.23</v>
          </cell>
          <cell r="E213">
            <v>2</v>
          </cell>
          <cell r="I213">
            <v>2.23</v>
          </cell>
          <cell r="J213">
            <v>29.27</v>
          </cell>
          <cell r="K213">
            <v>31.5</v>
          </cell>
          <cell r="P213">
            <v>8</v>
          </cell>
        </row>
        <row r="214">
          <cell r="B214">
            <v>60</v>
          </cell>
          <cell r="C214">
            <v>24</v>
          </cell>
          <cell r="D214">
            <v>24.61</v>
          </cell>
          <cell r="E214">
            <v>2</v>
          </cell>
          <cell r="I214">
            <v>2.4300000000000002</v>
          </cell>
          <cell r="J214">
            <v>35.07</v>
          </cell>
          <cell r="K214">
            <v>37.5</v>
          </cell>
          <cell r="P214">
            <v>8</v>
          </cell>
        </row>
        <row r="215">
          <cell r="B215">
            <v>80</v>
          </cell>
          <cell r="C215">
            <v>0.125</v>
          </cell>
          <cell r="D215">
            <v>2.41</v>
          </cell>
          <cell r="E215">
            <v>1</v>
          </cell>
          <cell r="I215">
            <v>7.0000000000000007E-2</v>
          </cell>
          <cell r="K215">
            <v>7.0000000000000007E-2</v>
          </cell>
          <cell r="P215">
            <v>2</v>
          </cell>
        </row>
        <row r="216">
          <cell r="B216">
            <v>80</v>
          </cell>
          <cell r="C216">
            <v>0.125</v>
          </cell>
          <cell r="D216">
            <v>2.41</v>
          </cell>
          <cell r="E216">
            <v>1</v>
          </cell>
          <cell r="I216">
            <v>7.0000000000000007E-2</v>
          </cell>
          <cell r="K216">
            <v>7.0000000000000007E-2</v>
          </cell>
          <cell r="P216">
            <v>2</v>
          </cell>
        </row>
        <row r="217">
          <cell r="B217">
            <v>80</v>
          </cell>
          <cell r="C217">
            <v>0.125</v>
          </cell>
          <cell r="D217">
            <v>2.41</v>
          </cell>
          <cell r="E217">
            <v>1</v>
          </cell>
          <cell r="I217">
            <v>7.0000000000000007E-2</v>
          </cell>
          <cell r="K217">
            <v>7.0000000000000007E-2</v>
          </cell>
          <cell r="P217">
            <v>2</v>
          </cell>
        </row>
        <row r="218">
          <cell r="B218">
            <v>80</v>
          </cell>
          <cell r="C218">
            <v>0.25</v>
          </cell>
          <cell r="D218">
            <v>3.02</v>
          </cell>
          <cell r="E218">
            <v>1</v>
          </cell>
          <cell r="I218">
            <v>7.0000000000000007E-2</v>
          </cell>
          <cell r="K218">
            <v>7.0000000000000007E-2</v>
          </cell>
          <cell r="P218">
            <v>2</v>
          </cell>
        </row>
        <row r="219">
          <cell r="B219">
            <v>80</v>
          </cell>
          <cell r="C219">
            <v>0.25</v>
          </cell>
          <cell r="D219">
            <v>3.02</v>
          </cell>
          <cell r="E219">
            <v>1</v>
          </cell>
          <cell r="I219">
            <v>7.0000000000000007E-2</v>
          </cell>
          <cell r="K219">
            <v>7.0000000000000007E-2</v>
          </cell>
          <cell r="P219">
            <v>2</v>
          </cell>
        </row>
        <row r="220">
          <cell r="B220">
            <v>80</v>
          </cell>
          <cell r="C220">
            <v>0.25</v>
          </cell>
          <cell r="D220">
            <v>3.02</v>
          </cell>
          <cell r="E220">
            <v>1</v>
          </cell>
          <cell r="I220">
            <v>7.0000000000000007E-2</v>
          </cell>
          <cell r="K220">
            <v>7.0000000000000007E-2</v>
          </cell>
          <cell r="P220">
            <v>2</v>
          </cell>
        </row>
        <row r="221">
          <cell r="B221">
            <v>80</v>
          </cell>
          <cell r="C221">
            <v>0.375</v>
          </cell>
          <cell r="D221">
            <v>3.2</v>
          </cell>
          <cell r="E221">
            <v>1</v>
          </cell>
          <cell r="I221">
            <v>7.0000000000000007E-2</v>
          </cell>
          <cell r="J221">
            <v>0</v>
          </cell>
          <cell r="K221">
            <v>7.0000000000000007E-2</v>
          </cell>
          <cell r="P221">
            <v>2</v>
          </cell>
        </row>
        <row r="222">
          <cell r="B222">
            <v>80</v>
          </cell>
          <cell r="C222">
            <v>0.375</v>
          </cell>
          <cell r="D222">
            <v>3.2</v>
          </cell>
          <cell r="E222">
            <v>1</v>
          </cell>
          <cell r="I222">
            <v>7.0000000000000007E-2</v>
          </cell>
          <cell r="J222">
            <v>0</v>
          </cell>
          <cell r="K222">
            <v>7.0000000000000007E-2</v>
          </cell>
          <cell r="P222">
            <v>2</v>
          </cell>
        </row>
        <row r="223">
          <cell r="B223">
            <v>80</v>
          </cell>
          <cell r="C223">
            <v>0.375</v>
          </cell>
          <cell r="D223">
            <v>3.2</v>
          </cell>
          <cell r="E223">
            <v>1</v>
          </cell>
          <cell r="I223">
            <v>7.0000000000000007E-2</v>
          </cell>
          <cell r="J223">
            <v>0</v>
          </cell>
          <cell r="K223">
            <v>7.0000000000000007E-2</v>
          </cell>
          <cell r="P223">
            <v>2</v>
          </cell>
        </row>
        <row r="224">
          <cell r="B224">
            <v>80</v>
          </cell>
          <cell r="C224">
            <v>0.5</v>
          </cell>
          <cell r="D224">
            <v>3.73</v>
          </cell>
          <cell r="E224">
            <v>1</v>
          </cell>
          <cell r="I224">
            <v>7.0000000000000007E-2</v>
          </cell>
          <cell r="J224">
            <v>0</v>
          </cell>
          <cell r="K224">
            <v>7.0000000000000007E-2</v>
          </cell>
          <cell r="P224">
            <v>2</v>
          </cell>
        </row>
        <row r="225">
          <cell r="B225">
            <v>80</v>
          </cell>
          <cell r="C225">
            <v>0.5</v>
          </cell>
          <cell r="D225">
            <v>3.73</v>
          </cell>
          <cell r="E225">
            <v>1</v>
          </cell>
          <cell r="I225">
            <v>7.0000000000000007E-2</v>
          </cell>
          <cell r="J225">
            <v>0</v>
          </cell>
          <cell r="K225">
            <v>7.0000000000000007E-2</v>
          </cell>
          <cell r="P225">
            <v>2</v>
          </cell>
        </row>
        <row r="226">
          <cell r="B226">
            <v>80</v>
          </cell>
          <cell r="C226">
            <v>0.5</v>
          </cell>
          <cell r="D226">
            <v>3.73</v>
          </cell>
          <cell r="E226">
            <v>1</v>
          </cell>
          <cell r="I226">
            <v>7.0000000000000007E-2</v>
          </cell>
          <cell r="J226">
            <v>0</v>
          </cell>
          <cell r="K226">
            <v>7.0000000000000007E-2</v>
          </cell>
          <cell r="P226">
            <v>2</v>
          </cell>
        </row>
        <row r="227">
          <cell r="B227">
            <v>80</v>
          </cell>
          <cell r="C227">
            <v>0.75</v>
          </cell>
          <cell r="D227">
            <v>3.91</v>
          </cell>
          <cell r="E227">
            <v>1</v>
          </cell>
          <cell r="I227">
            <v>7.0000000000000007E-2</v>
          </cell>
          <cell r="J227">
            <v>0</v>
          </cell>
          <cell r="K227">
            <v>7.0000000000000007E-2</v>
          </cell>
          <cell r="P227">
            <v>2</v>
          </cell>
        </row>
        <row r="228">
          <cell r="B228">
            <v>80</v>
          </cell>
          <cell r="C228">
            <v>0.75</v>
          </cell>
          <cell r="D228">
            <v>3.91</v>
          </cell>
          <cell r="E228">
            <v>1</v>
          </cell>
          <cell r="I228">
            <v>7.0000000000000007E-2</v>
          </cell>
          <cell r="J228">
            <v>0</v>
          </cell>
          <cell r="K228">
            <v>7.0000000000000007E-2</v>
          </cell>
          <cell r="P228">
            <v>2</v>
          </cell>
        </row>
        <row r="229">
          <cell r="B229">
            <v>80</v>
          </cell>
          <cell r="C229">
            <v>0.75</v>
          </cell>
          <cell r="D229">
            <v>3.91</v>
          </cell>
          <cell r="E229">
            <v>1</v>
          </cell>
          <cell r="I229">
            <v>7.0000000000000007E-2</v>
          </cell>
          <cell r="J229">
            <v>0</v>
          </cell>
          <cell r="K229">
            <v>7.0000000000000007E-2</v>
          </cell>
          <cell r="P229">
            <v>2</v>
          </cell>
        </row>
        <row r="230">
          <cell r="B230">
            <v>80</v>
          </cell>
          <cell r="C230">
            <v>1</v>
          </cell>
          <cell r="D230">
            <v>4.55</v>
          </cell>
          <cell r="E230">
            <v>1</v>
          </cell>
          <cell r="I230">
            <v>0.15</v>
          </cell>
          <cell r="J230">
            <v>0</v>
          </cell>
          <cell r="K230">
            <v>0.15</v>
          </cell>
          <cell r="P230">
            <v>2</v>
          </cell>
        </row>
        <row r="231">
          <cell r="B231">
            <v>80</v>
          </cell>
          <cell r="C231">
            <v>1</v>
          </cell>
          <cell r="D231">
            <v>4.55</v>
          </cell>
          <cell r="E231">
            <v>1</v>
          </cell>
          <cell r="I231">
            <v>0.15</v>
          </cell>
          <cell r="J231">
            <v>0</v>
          </cell>
          <cell r="K231">
            <v>0.15</v>
          </cell>
          <cell r="P231">
            <v>2</v>
          </cell>
        </row>
        <row r="232">
          <cell r="B232">
            <v>80</v>
          </cell>
          <cell r="C232">
            <v>1</v>
          </cell>
          <cell r="D232">
            <v>4.55</v>
          </cell>
          <cell r="E232">
            <v>1</v>
          </cell>
          <cell r="I232">
            <v>0.15</v>
          </cell>
          <cell r="J232">
            <v>0</v>
          </cell>
          <cell r="K232">
            <v>0.15</v>
          </cell>
          <cell r="P232">
            <v>2</v>
          </cell>
        </row>
        <row r="233">
          <cell r="B233">
            <v>80</v>
          </cell>
          <cell r="C233">
            <v>1.25</v>
          </cell>
          <cell r="D233">
            <v>4.8499999999999996</v>
          </cell>
          <cell r="E233">
            <v>1</v>
          </cell>
          <cell r="I233">
            <v>0.13</v>
          </cell>
          <cell r="J233">
            <v>0.17</v>
          </cell>
          <cell r="K233">
            <v>0.30000000000000004</v>
          </cell>
          <cell r="P233">
            <v>2</v>
          </cell>
        </row>
        <row r="234">
          <cell r="B234">
            <v>80</v>
          </cell>
          <cell r="C234">
            <v>1.25</v>
          </cell>
          <cell r="D234">
            <v>4.8499999999999996</v>
          </cell>
          <cell r="E234">
            <v>1</v>
          </cell>
          <cell r="I234">
            <v>0.13</v>
          </cell>
          <cell r="J234">
            <v>0.17</v>
          </cell>
          <cell r="K234">
            <v>0.30000000000000004</v>
          </cell>
          <cell r="P234">
            <v>2</v>
          </cell>
        </row>
        <row r="235">
          <cell r="B235">
            <v>80</v>
          </cell>
          <cell r="C235">
            <v>1.25</v>
          </cell>
          <cell r="D235">
            <v>4.8499999999999996</v>
          </cell>
          <cell r="E235">
            <v>1</v>
          </cell>
          <cell r="I235">
            <v>0.13</v>
          </cell>
          <cell r="J235">
            <v>0.17</v>
          </cell>
          <cell r="K235">
            <v>0.30000000000000004</v>
          </cell>
          <cell r="P235">
            <v>2</v>
          </cell>
        </row>
        <row r="236">
          <cell r="B236">
            <v>80</v>
          </cell>
          <cell r="C236">
            <v>1.5</v>
          </cell>
          <cell r="D236">
            <v>5.08</v>
          </cell>
          <cell r="E236">
            <v>1</v>
          </cell>
          <cell r="I236">
            <v>0.15</v>
          </cell>
          <cell r="J236">
            <v>0.15</v>
          </cell>
          <cell r="K236">
            <v>0.3</v>
          </cell>
          <cell r="P236">
            <v>2</v>
          </cell>
        </row>
        <row r="237">
          <cell r="B237">
            <v>80</v>
          </cell>
          <cell r="C237">
            <v>1.5</v>
          </cell>
          <cell r="D237">
            <v>5.08</v>
          </cell>
          <cell r="E237">
            <v>1</v>
          </cell>
          <cell r="I237">
            <v>0.15</v>
          </cell>
          <cell r="J237">
            <v>0.15</v>
          </cell>
          <cell r="K237">
            <v>0.3</v>
          </cell>
          <cell r="P237">
            <v>2</v>
          </cell>
        </row>
        <row r="238">
          <cell r="B238">
            <v>80</v>
          </cell>
          <cell r="C238">
            <v>1.5</v>
          </cell>
          <cell r="D238">
            <v>5.08</v>
          </cell>
          <cell r="E238">
            <v>1</v>
          </cell>
          <cell r="I238">
            <v>0.15</v>
          </cell>
          <cell r="J238">
            <v>0.15</v>
          </cell>
          <cell r="K238">
            <v>0.3</v>
          </cell>
          <cell r="P238">
            <v>2</v>
          </cell>
        </row>
        <row r="239">
          <cell r="B239">
            <v>80</v>
          </cell>
          <cell r="C239">
            <v>2</v>
          </cell>
          <cell r="D239">
            <v>5.54</v>
          </cell>
          <cell r="E239">
            <v>1</v>
          </cell>
          <cell r="I239">
            <v>0.2</v>
          </cell>
          <cell r="J239">
            <v>0.25</v>
          </cell>
          <cell r="K239">
            <v>0.45</v>
          </cell>
          <cell r="P239">
            <v>2</v>
          </cell>
        </row>
        <row r="240">
          <cell r="B240">
            <v>80</v>
          </cell>
          <cell r="C240">
            <v>2</v>
          </cell>
          <cell r="D240">
            <v>5.54</v>
          </cell>
          <cell r="E240">
            <v>1</v>
          </cell>
          <cell r="I240">
            <v>0.2</v>
          </cell>
          <cell r="J240">
            <v>0.25</v>
          </cell>
          <cell r="K240">
            <v>0.45</v>
          </cell>
          <cell r="P240">
            <v>2</v>
          </cell>
        </row>
        <row r="241">
          <cell r="B241">
            <v>80</v>
          </cell>
          <cell r="C241">
            <v>2</v>
          </cell>
          <cell r="D241">
            <v>5.54</v>
          </cell>
          <cell r="E241">
            <v>1</v>
          </cell>
          <cell r="I241">
            <v>0.2</v>
          </cell>
          <cell r="J241">
            <v>0.25</v>
          </cell>
          <cell r="K241">
            <v>0.45</v>
          </cell>
          <cell r="P241">
            <v>2</v>
          </cell>
        </row>
        <row r="242">
          <cell r="B242">
            <v>80</v>
          </cell>
          <cell r="C242">
            <v>2.5</v>
          </cell>
          <cell r="D242">
            <v>7.01</v>
          </cell>
          <cell r="E242">
            <v>1</v>
          </cell>
          <cell r="I242">
            <v>0.25</v>
          </cell>
          <cell r="J242">
            <v>0.5</v>
          </cell>
          <cell r="K242">
            <v>0.75</v>
          </cell>
          <cell r="P242">
            <v>2</v>
          </cell>
        </row>
        <row r="243">
          <cell r="B243">
            <v>80</v>
          </cell>
          <cell r="C243">
            <v>3</v>
          </cell>
          <cell r="D243">
            <v>7.62</v>
          </cell>
          <cell r="E243">
            <v>1</v>
          </cell>
          <cell r="I243">
            <v>0.3</v>
          </cell>
          <cell r="J243">
            <v>0.6</v>
          </cell>
          <cell r="K243">
            <v>0.89999999999999991</v>
          </cell>
          <cell r="P243">
            <v>2</v>
          </cell>
        </row>
        <row r="244">
          <cell r="B244">
            <v>80</v>
          </cell>
          <cell r="C244">
            <v>3.5</v>
          </cell>
          <cell r="D244">
            <v>8.08</v>
          </cell>
          <cell r="E244">
            <v>1</v>
          </cell>
          <cell r="I244">
            <v>0.35</v>
          </cell>
          <cell r="J244">
            <v>0.85</v>
          </cell>
          <cell r="K244">
            <v>1.2</v>
          </cell>
          <cell r="P244">
            <v>3</v>
          </cell>
        </row>
        <row r="245">
          <cell r="B245">
            <v>80</v>
          </cell>
          <cell r="C245">
            <v>4</v>
          </cell>
          <cell r="D245">
            <v>8.56</v>
          </cell>
          <cell r="E245">
            <v>1</v>
          </cell>
          <cell r="I245">
            <v>0.41</v>
          </cell>
          <cell r="J245">
            <v>0.93</v>
          </cell>
          <cell r="K245">
            <v>1.34</v>
          </cell>
          <cell r="P245">
            <v>3</v>
          </cell>
        </row>
        <row r="246">
          <cell r="B246">
            <v>80</v>
          </cell>
          <cell r="C246">
            <v>5</v>
          </cell>
          <cell r="D246">
            <v>9.5299999999999994</v>
          </cell>
          <cell r="E246">
            <v>1</v>
          </cell>
          <cell r="I246">
            <v>0.51</v>
          </cell>
          <cell r="J246">
            <v>1.59</v>
          </cell>
          <cell r="K246">
            <v>2.1</v>
          </cell>
          <cell r="P246">
            <v>4</v>
          </cell>
        </row>
        <row r="247">
          <cell r="B247">
            <v>80</v>
          </cell>
          <cell r="C247">
            <v>6</v>
          </cell>
          <cell r="D247">
            <v>10.97</v>
          </cell>
          <cell r="E247">
            <v>1.25</v>
          </cell>
          <cell r="I247">
            <v>0.61</v>
          </cell>
          <cell r="J247">
            <v>2.69</v>
          </cell>
          <cell r="K247">
            <v>3.3</v>
          </cell>
          <cell r="P247">
            <v>4</v>
          </cell>
        </row>
        <row r="248">
          <cell r="B248">
            <v>80</v>
          </cell>
          <cell r="C248">
            <v>8</v>
          </cell>
          <cell r="D248">
            <v>12.7</v>
          </cell>
          <cell r="E248">
            <v>1.25</v>
          </cell>
          <cell r="I248">
            <v>0.81</v>
          </cell>
          <cell r="J248">
            <v>4.58</v>
          </cell>
          <cell r="K248">
            <v>5.3900000000000006</v>
          </cell>
          <cell r="P248">
            <v>4</v>
          </cell>
        </row>
        <row r="249">
          <cell r="B249">
            <v>80</v>
          </cell>
          <cell r="C249">
            <v>10</v>
          </cell>
          <cell r="D249">
            <v>15.09</v>
          </cell>
          <cell r="E249">
            <v>1.5</v>
          </cell>
          <cell r="I249">
            <v>1.01</v>
          </cell>
          <cell r="J249">
            <v>7.99</v>
          </cell>
          <cell r="K249">
            <v>9</v>
          </cell>
          <cell r="P249">
            <v>4</v>
          </cell>
        </row>
        <row r="250">
          <cell r="B250">
            <v>80</v>
          </cell>
          <cell r="C250">
            <v>12</v>
          </cell>
          <cell r="D250">
            <v>17.48</v>
          </cell>
          <cell r="E250">
            <v>1.5</v>
          </cell>
          <cell r="I250">
            <v>1.22</v>
          </cell>
          <cell r="J250">
            <v>11.68</v>
          </cell>
          <cell r="K250">
            <v>12.9</v>
          </cell>
          <cell r="P250">
            <v>6</v>
          </cell>
        </row>
        <row r="251">
          <cell r="B251">
            <v>80</v>
          </cell>
          <cell r="C251">
            <v>14</v>
          </cell>
          <cell r="D251">
            <v>19.05</v>
          </cell>
          <cell r="E251">
            <v>2</v>
          </cell>
          <cell r="I251">
            <v>1.42</v>
          </cell>
          <cell r="J251">
            <v>12.68</v>
          </cell>
          <cell r="K251">
            <v>14.1</v>
          </cell>
          <cell r="P251">
            <v>6</v>
          </cell>
        </row>
        <row r="252">
          <cell r="B252">
            <v>80</v>
          </cell>
          <cell r="C252">
            <v>16</v>
          </cell>
          <cell r="D252">
            <v>21.44</v>
          </cell>
          <cell r="E252">
            <v>2</v>
          </cell>
          <cell r="I252">
            <v>1.62</v>
          </cell>
          <cell r="J252">
            <v>19.37</v>
          </cell>
          <cell r="K252">
            <v>20.990000000000002</v>
          </cell>
          <cell r="P252">
            <v>6</v>
          </cell>
        </row>
        <row r="253">
          <cell r="B253">
            <v>80</v>
          </cell>
          <cell r="C253">
            <v>18</v>
          </cell>
          <cell r="D253">
            <v>23.83</v>
          </cell>
          <cell r="E253">
            <v>2</v>
          </cell>
          <cell r="I253">
            <v>1.82</v>
          </cell>
          <cell r="J253">
            <v>26.68</v>
          </cell>
          <cell r="K253">
            <v>28.5</v>
          </cell>
          <cell r="P253">
            <v>6</v>
          </cell>
        </row>
        <row r="254">
          <cell r="B254">
            <v>80</v>
          </cell>
          <cell r="C254">
            <v>20</v>
          </cell>
          <cell r="D254">
            <v>26.19</v>
          </cell>
          <cell r="E254" t="str">
            <v>N</v>
          </cell>
          <cell r="I254">
            <v>2.0299999999999998</v>
          </cell>
          <cell r="J254">
            <v>36.96</v>
          </cell>
          <cell r="K254">
            <v>38.99</v>
          </cell>
          <cell r="P254">
            <v>7</v>
          </cell>
        </row>
        <row r="255">
          <cell r="B255">
            <v>80</v>
          </cell>
          <cell r="C255">
            <v>22</v>
          </cell>
          <cell r="D255">
            <v>28.58</v>
          </cell>
          <cell r="E255" t="str">
            <v>N</v>
          </cell>
          <cell r="I255">
            <v>2.23</v>
          </cell>
          <cell r="J255">
            <v>45.77</v>
          </cell>
          <cell r="K255">
            <v>48</v>
          </cell>
          <cell r="P255">
            <v>8</v>
          </cell>
        </row>
        <row r="256">
          <cell r="B256">
            <v>80</v>
          </cell>
          <cell r="C256">
            <v>24</v>
          </cell>
          <cell r="D256">
            <v>30.96</v>
          </cell>
          <cell r="E256" t="str">
            <v>N</v>
          </cell>
          <cell r="I256">
            <v>2.4300000000000002</v>
          </cell>
          <cell r="J256">
            <v>53.07</v>
          </cell>
          <cell r="K256">
            <v>55.5</v>
          </cell>
          <cell r="P256">
            <v>8</v>
          </cell>
        </row>
        <row r="257">
          <cell r="B257" t="str">
            <v>80S</v>
          </cell>
          <cell r="C257">
            <v>0.125</v>
          </cell>
          <cell r="D257">
            <v>2.41</v>
          </cell>
          <cell r="E257">
            <v>1</v>
          </cell>
          <cell r="I257">
            <v>7.0000000000000007E-2</v>
          </cell>
          <cell r="K257">
            <v>7.0000000000000007E-2</v>
          </cell>
          <cell r="P257">
            <v>2</v>
          </cell>
        </row>
        <row r="258">
          <cell r="B258" t="str">
            <v>80S</v>
          </cell>
          <cell r="C258">
            <v>0.125</v>
          </cell>
          <cell r="D258">
            <v>2.41</v>
          </cell>
          <cell r="E258">
            <v>1</v>
          </cell>
          <cell r="I258">
            <v>7.0000000000000007E-2</v>
          </cell>
          <cell r="K258">
            <v>7.0000000000000007E-2</v>
          </cell>
          <cell r="P258">
            <v>2</v>
          </cell>
        </row>
        <row r="259">
          <cell r="B259" t="str">
            <v>80S</v>
          </cell>
          <cell r="C259">
            <v>0.125</v>
          </cell>
          <cell r="D259">
            <v>2.41</v>
          </cell>
          <cell r="E259">
            <v>1</v>
          </cell>
          <cell r="I259">
            <v>7.0000000000000007E-2</v>
          </cell>
          <cell r="K259">
            <v>7.0000000000000007E-2</v>
          </cell>
          <cell r="P259">
            <v>2</v>
          </cell>
        </row>
        <row r="260">
          <cell r="B260" t="str">
            <v>80S</v>
          </cell>
          <cell r="C260">
            <v>0.25</v>
          </cell>
          <cell r="D260">
            <v>3.02</v>
          </cell>
          <cell r="E260">
            <v>1</v>
          </cell>
          <cell r="I260">
            <v>7.0000000000000007E-2</v>
          </cell>
          <cell r="K260">
            <v>7.0000000000000007E-2</v>
          </cell>
          <cell r="P260">
            <v>2</v>
          </cell>
        </row>
        <row r="261">
          <cell r="B261" t="str">
            <v>80S</v>
          </cell>
          <cell r="C261">
            <v>0.25</v>
          </cell>
          <cell r="D261">
            <v>3.02</v>
          </cell>
          <cell r="E261">
            <v>1</v>
          </cell>
          <cell r="I261">
            <v>7.0000000000000007E-2</v>
          </cell>
          <cell r="K261">
            <v>7.0000000000000007E-2</v>
          </cell>
          <cell r="P261">
            <v>2</v>
          </cell>
        </row>
        <row r="262">
          <cell r="B262" t="str">
            <v>80S</v>
          </cell>
          <cell r="C262">
            <v>0.25</v>
          </cell>
          <cell r="D262">
            <v>3.02</v>
          </cell>
          <cell r="E262">
            <v>1</v>
          </cell>
          <cell r="I262">
            <v>7.0000000000000007E-2</v>
          </cell>
          <cell r="K262">
            <v>7.0000000000000007E-2</v>
          </cell>
          <cell r="P262">
            <v>2</v>
          </cell>
        </row>
        <row r="263">
          <cell r="B263" t="str">
            <v>80S</v>
          </cell>
          <cell r="C263">
            <v>0.375</v>
          </cell>
          <cell r="D263">
            <v>3.2</v>
          </cell>
          <cell r="E263">
            <v>1</v>
          </cell>
          <cell r="I263">
            <v>7.0000000000000007E-2</v>
          </cell>
          <cell r="J263">
            <v>0</v>
          </cell>
          <cell r="K263">
            <v>7.0000000000000007E-2</v>
          </cell>
          <cell r="P263">
            <v>2</v>
          </cell>
        </row>
        <row r="264">
          <cell r="B264" t="str">
            <v>80S</v>
          </cell>
          <cell r="C264">
            <v>0.375</v>
          </cell>
          <cell r="D264">
            <v>3.2</v>
          </cell>
          <cell r="E264">
            <v>1</v>
          </cell>
          <cell r="I264">
            <v>7.0000000000000007E-2</v>
          </cell>
          <cell r="J264">
            <v>0</v>
          </cell>
          <cell r="K264">
            <v>7.0000000000000007E-2</v>
          </cell>
          <cell r="P264">
            <v>2</v>
          </cell>
        </row>
        <row r="265">
          <cell r="B265" t="str">
            <v>80S</v>
          </cell>
          <cell r="C265">
            <v>0.375</v>
          </cell>
          <cell r="D265">
            <v>3.2</v>
          </cell>
          <cell r="E265">
            <v>1</v>
          </cell>
          <cell r="I265">
            <v>7.0000000000000007E-2</v>
          </cell>
          <cell r="J265">
            <v>0</v>
          </cell>
          <cell r="K265">
            <v>7.0000000000000007E-2</v>
          </cell>
          <cell r="P265">
            <v>2</v>
          </cell>
        </row>
        <row r="266">
          <cell r="B266" t="str">
            <v>80S</v>
          </cell>
          <cell r="C266">
            <v>0.5</v>
          </cell>
          <cell r="D266">
            <v>3.73</v>
          </cell>
          <cell r="E266">
            <v>1</v>
          </cell>
          <cell r="I266">
            <v>7.0000000000000007E-2</v>
          </cell>
          <cell r="J266">
            <v>0</v>
          </cell>
          <cell r="K266">
            <v>7.0000000000000007E-2</v>
          </cell>
          <cell r="P266">
            <v>2</v>
          </cell>
        </row>
        <row r="267">
          <cell r="B267" t="str">
            <v>80S</v>
          </cell>
          <cell r="C267">
            <v>0.5</v>
          </cell>
          <cell r="D267">
            <v>3.73</v>
          </cell>
          <cell r="E267">
            <v>1</v>
          </cell>
          <cell r="I267">
            <v>7.0000000000000007E-2</v>
          </cell>
          <cell r="J267">
            <v>0</v>
          </cell>
          <cell r="K267">
            <v>7.0000000000000007E-2</v>
          </cell>
          <cell r="P267">
            <v>2</v>
          </cell>
        </row>
        <row r="268">
          <cell r="B268" t="str">
            <v>80S</v>
          </cell>
          <cell r="C268">
            <v>0.5</v>
          </cell>
          <cell r="D268">
            <v>3.73</v>
          </cell>
          <cell r="E268">
            <v>1</v>
          </cell>
          <cell r="I268">
            <v>7.0000000000000007E-2</v>
          </cell>
          <cell r="J268">
            <v>0</v>
          </cell>
          <cell r="K268">
            <v>7.0000000000000007E-2</v>
          </cell>
          <cell r="P268">
            <v>2</v>
          </cell>
        </row>
        <row r="269">
          <cell r="B269" t="str">
            <v>80S</v>
          </cell>
          <cell r="C269">
            <v>0.75</v>
          </cell>
          <cell r="D269">
            <v>3.91</v>
          </cell>
          <cell r="E269">
            <v>1</v>
          </cell>
          <cell r="I269">
            <v>7.0000000000000007E-2</v>
          </cell>
          <cell r="J269">
            <v>0</v>
          </cell>
          <cell r="K269">
            <v>7.0000000000000007E-2</v>
          </cell>
          <cell r="P269">
            <v>2</v>
          </cell>
        </row>
        <row r="270">
          <cell r="B270" t="str">
            <v>80S</v>
          </cell>
          <cell r="C270">
            <v>0.75</v>
          </cell>
          <cell r="D270">
            <v>3.91</v>
          </cell>
          <cell r="E270">
            <v>1</v>
          </cell>
          <cell r="I270">
            <v>7.0000000000000007E-2</v>
          </cell>
          <cell r="J270">
            <v>0</v>
          </cell>
          <cell r="K270">
            <v>7.0000000000000007E-2</v>
          </cell>
          <cell r="P270">
            <v>2</v>
          </cell>
        </row>
        <row r="271">
          <cell r="B271" t="str">
            <v>80S</v>
          </cell>
          <cell r="C271">
            <v>0.75</v>
          </cell>
          <cell r="D271">
            <v>3.91</v>
          </cell>
          <cell r="E271">
            <v>1</v>
          </cell>
          <cell r="I271">
            <v>7.0000000000000007E-2</v>
          </cell>
          <cell r="J271">
            <v>0</v>
          </cell>
          <cell r="K271">
            <v>7.0000000000000007E-2</v>
          </cell>
          <cell r="P271">
            <v>2</v>
          </cell>
        </row>
        <row r="272">
          <cell r="B272" t="str">
            <v>80S</v>
          </cell>
          <cell r="C272">
            <v>1</v>
          </cell>
          <cell r="D272">
            <v>4.55</v>
          </cell>
          <cell r="E272">
            <v>1</v>
          </cell>
          <cell r="I272">
            <v>0.15</v>
          </cell>
          <cell r="J272">
            <v>0</v>
          </cell>
          <cell r="K272">
            <v>0.15</v>
          </cell>
          <cell r="P272">
            <v>2</v>
          </cell>
        </row>
        <row r="273">
          <cell r="B273" t="str">
            <v>80S</v>
          </cell>
          <cell r="C273">
            <v>1</v>
          </cell>
          <cell r="D273">
            <v>4.55</v>
          </cell>
          <cell r="E273">
            <v>1</v>
          </cell>
          <cell r="I273">
            <v>0.15</v>
          </cell>
          <cell r="J273">
            <v>0</v>
          </cell>
          <cell r="K273">
            <v>0.15</v>
          </cell>
          <cell r="P273">
            <v>2</v>
          </cell>
        </row>
        <row r="274">
          <cell r="B274" t="str">
            <v>80S</v>
          </cell>
          <cell r="C274">
            <v>1</v>
          </cell>
          <cell r="D274">
            <v>4.55</v>
          </cell>
          <cell r="E274">
            <v>1</v>
          </cell>
          <cell r="I274">
            <v>0.15</v>
          </cell>
          <cell r="J274">
            <v>0</v>
          </cell>
          <cell r="K274">
            <v>0.15</v>
          </cell>
          <cell r="P274">
            <v>2</v>
          </cell>
        </row>
        <row r="275">
          <cell r="B275" t="str">
            <v>80S</v>
          </cell>
          <cell r="C275">
            <v>1.25</v>
          </cell>
          <cell r="D275">
            <v>4.8499999999999996</v>
          </cell>
          <cell r="E275">
            <v>1</v>
          </cell>
          <cell r="I275">
            <v>0.13</v>
          </cell>
          <cell r="J275">
            <v>0.17</v>
          </cell>
          <cell r="K275">
            <v>0.30000000000000004</v>
          </cell>
          <cell r="P275">
            <v>2</v>
          </cell>
        </row>
        <row r="276">
          <cell r="B276" t="str">
            <v>80S</v>
          </cell>
          <cell r="C276">
            <v>1.25</v>
          </cell>
          <cell r="D276">
            <v>4.8499999999999996</v>
          </cell>
          <cell r="E276">
            <v>1</v>
          </cell>
          <cell r="I276">
            <v>0.13</v>
          </cell>
          <cell r="J276">
            <v>0.17</v>
          </cell>
          <cell r="K276">
            <v>0.30000000000000004</v>
          </cell>
          <cell r="P276">
            <v>2</v>
          </cell>
        </row>
        <row r="277">
          <cell r="B277" t="str">
            <v>80S</v>
          </cell>
          <cell r="C277">
            <v>1.25</v>
          </cell>
          <cell r="D277">
            <v>4.8499999999999996</v>
          </cell>
          <cell r="E277">
            <v>1</v>
          </cell>
          <cell r="I277">
            <v>0.13</v>
          </cell>
          <cell r="J277">
            <v>0.17</v>
          </cell>
          <cell r="K277">
            <v>0.30000000000000004</v>
          </cell>
          <cell r="P277">
            <v>2</v>
          </cell>
        </row>
        <row r="278">
          <cell r="B278" t="str">
            <v>80S</v>
          </cell>
          <cell r="C278">
            <v>1.5</v>
          </cell>
          <cell r="D278">
            <v>5.08</v>
          </cell>
          <cell r="E278">
            <v>1</v>
          </cell>
          <cell r="I278">
            <v>0.15</v>
          </cell>
          <cell r="J278">
            <v>0.15</v>
          </cell>
          <cell r="K278">
            <v>0.3</v>
          </cell>
          <cell r="P278">
            <v>2</v>
          </cell>
        </row>
        <row r="279">
          <cell r="B279" t="str">
            <v>80S</v>
          </cell>
          <cell r="C279">
            <v>1.5</v>
          </cell>
          <cell r="D279">
            <v>5.08</v>
          </cell>
          <cell r="E279">
            <v>1</v>
          </cell>
          <cell r="I279">
            <v>0.15</v>
          </cell>
          <cell r="J279">
            <v>0.15</v>
          </cell>
          <cell r="K279">
            <v>0.3</v>
          </cell>
          <cell r="P279">
            <v>2</v>
          </cell>
        </row>
        <row r="280">
          <cell r="B280" t="str">
            <v>80S</v>
          </cell>
          <cell r="C280">
            <v>1.5</v>
          </cell>
          <cell r="D280">
            <v>5.08</v>
          </cell>
          <cell r="E280">
            <v>1</v>
          </cell>
          <cell r="I280">
            <v>0.15</v>
          </cell>
          <cell r="J280">
            <v>0.15</v>
          </cell>
          <cell r="K280">
            <v>0.3</v>
          </cell>
          <cell r="P280">
            <v>2</v>
          </cell>
        </row>
        <row r="281">
          <cell r="B281" t="str">
            <v>80S</v>
          </cell>
          <cell r="C281">
            <v>2</v>
          </cell>
          <cell r="D281">
            <v>5.54</v>
          </cell>
          <cell r="E281">
            <v>1</v>
          </cell>
          <cell r="I281">
            <v>0.2</v>
          </cell>
          <cell r="J281">
            <v>0.25</v>
          </cell>
          <cell r="K281">
            <v>0.45</v>
          </cell>
          <cell r="P281">
            <v>2</v>
          </cell>
        </row>
        <row r="282">
          <cell r="B282" t="str">
            <v>80S</v>
          </cell>
          <cell r="C282">
            <v>2</v>
          </cell>
          <cell r="D282">
            <v>5.54</v>
          </cell>
          <cell r="E282">
            <v>1</v>
          </cell>
          <cell r="I282">
            <v>0.2</v>
          </cell>
          <cell r="J282">
            <v>0.25</v>
          </cell>
          <cell r="K282">
            <v>0.45</v>
          </cell>
          <cell r="P282">
            <v>2</v>
          </cell>
        </row>
        <row r="283">
          <cell r="B283" t="str">
            <v>80S</v>
          </cell>
          <cell r="C283">
            <v>2</v>
          </cell>
          <cell r="D283">
            <v>5.54</v>
          </cell>
          <cell r="E283">
            <v>1</v>
          </cell>
          <cell r="I283">
            <v>0.2</v>
          </cell>
          <cell r="J283">
            <v>0.25</v>
          </cell>
          <cell r="K283">
            <v>0.45</v>
          </cell>
          <cell r="P283">
            <v>2</v>
          </cell>
        </row>
        <row r="284">
          <cell r="B284" t="str">
            <v>80S</v>
          </cell>
          <cell r="C284">
            <v>2.5</v>
          </cell>
          <cell r="D284">
            <v>7.01</v>
          </cell>
          <cell r="E284">
            <v>1</v>
          </cell>
          <cell r="I284">
            <v>0.25</v>
          </cell>
          <cell r="J284">
            <v>0.5</v>
          </cell>
          <cell r="K284">
            <v>0.75</v>
          </cell>
          <cell r="P284">
            <v>2</v>
          </cell>
        </row>
        <row r="285">
          <cell r="B285" t="str">
            <v>80S</v>
          </cell>
          <cell r="C285">
            <v>3</v>
          </cell>
          <cell r="D285">
            <v>7.62</v>
          </cell>
          <cell r="E285">
            <v>1</v>
          </cell>
          <cell r="I285">
            <v>0.3</v>
          </cell>
          <cell r="J285">
            <v>0.6</v>
          </cell>
          <cell r="K285">
            <v>0.89999999999999991</v>
          </cell>
          <cell r="P285">
            <v>2</v>
          </cell>
        </row>
        <row r="286">
          <cell r="B286" t="str">
            <v>80S</v>
          </cell>
          <cell r="C286">
            <v>3.5</v>
          </cell>
          <cell r="D286">
            <v>8.08</v>
          </cell>
          <cell r="E286">
            <v>1</v>
          </cell>
          <cell r="I286">
            <v>0.35</v>
          </cell>
          <cell r="J286">
            <v>0.85</v>
          </cell>
          <cell r="K286">
            <v>1.2</v>
          </cell>
          <cell r="P286">
            <v>3</v>
          </cell>
        </row>
        <row r="287">
          <cell r="B287" t="str">
            <v>80S</v>
          </cell>
          <cell r="C287">
            <v>4</v>
          </cell>
          <cell r="D287">
            <v>8.56</v>
          </cell>
          <cell r="E287">
            <v>1</v>
          </cell>
          <cell r="I287">
            <v>0.41</v>
          </cell>
          <cell r="J287">
            <v>0.93</v>
          </cell>
          <cell r="K287">
            <v>1.34</v>
          </cell>
          <cell r="P287">
            <v>3</v>
          </cell>
        </row>
        <row r="288">
          <cell r="B288" t="str">
            <v>80S</v>
          </cell>
          <cell r="C288">
            <v>5</v>
          </cell>
          <cell r="D288">
            <v>9.5299999999999994</v>
          </cell>
          <cell r="E288">
            <v>1</v>
          </cell>
          <cell r="I288">
            <v>0.51</v>
          </cell>
          <cell r="J288">
            <v>1.59</v>
          </cell>
          <cell r="K288">
            <v>2.1</v>
          </cell>
          <cell r="P288">
            <v>4</v>
          </cell>
        </row>
        <row r="289">
          <cell r="B289" t="str">
            <v>80S</v>
          </cell>
          <cell r="C289">
            <v>6</v>
          </cell>
          <cell r="D289">
            <v>10.97</v>
          </cell>
          <cell r="E289">
            <v>1.25</v>
          </cell>
          <cell r="I289">
            <v>0.61</v>
          </cell>
          <cell r="J289">
            <v>2.69</v>
          </cell>
          <cell r="K289">
            <v>3.3</v>
          </cell>
          <cell r="P289">
            <v>4</v>
          </cell>
        </row>
        <row r="290">
          <cell r="B290" t="str">
            <v>80S</v>
          </cell>
          <cell r="C290">
            <v>8</v>
          </cell>
          <cell r="D290">
            <v>12.7</v>
          </cell>
          <cell r="E290">
            <v>1.25</v>
          </cell>
          <cell r="I290">
            <v>0.81</v>
          </cell>
          <cell r="J290">
            <v>4.58</v>
          </cell>
          <cell r="K290">
            <v>5.3900000000000006</v>
          </cell>
          <cell r="P290">
            <v>4</v>
          </cell>
        </row>
        <row r="291">
          <cell r="B291" t="str">
            <v>80S</v>
          </cell>
          <cell r="C291">
            <v>10</v>
          </cell>
          <cell r="D291">
            <v>12.7</v>
          </cell>
          <cell r="E291">
            <v>1.25</v>
          </cell>
          <cell r="I291">
            <v>1.01</v>
          </cell>
          <cell r="J291">
            <v>5.74</v>
          </cell>
          <cell r="K291">
            <v>6.75</v>
          </cell>
          <cell r="P291">
            <v>4</v>
          </cell>
        </row>
        <row r="292">
          <cell r="B292" t="str">
            <v>80S</v>
          </cell>
          <cell r="C292">
            <v>12</v>
          </cell>
          <cell r="D292">
            <v>12.7</v>
          </cell>
          <cell r="E292">
            <v>1.25</v>
          </cell>
          <cell r="I292">
            <v>1.22</v>
          </cell>
          <cell r="J292">
            <v>6.73</v>
          </cell>
          <cell r="K292">
            <v>7.95</v>
          </cell>
          <cell r="P292">
            <v>6</v>
          </cell>
        </row>
        <row r="293">
          <cell r="B293">
            <v>100</v>
          </cell>
          <cell r="C293">
            <v>8</v>
          </cell>
          <cell r="D293">
            <v>15.09</v>
          </cell>
          <cell r="E293">
            <v>1.5</v>
          </cell>
          <cell r="I293">
            <v>0.81</v>
          </cell>
          <cell r="J293">
            <v>6.09</v>
          </cell>
          <cell r="K293">
            <v>6.9</v>
          </cell>
          <cell r="P293">
            <v>4</v>
          </cell>
        </row>
        <row r="294">
          <cell r="B294">
            <v>100</v>
          </cell>
          <cell r="C294">
            <v>10</v>
          </cell>
          <cell r="D294">
            <v>18.260000000000002</v>
          </cell>
          <cell r="E294">
            <v>1.5</v>
          </cell>
          <cell r="I294">
            <v>1.01</v>
          </cell>
          <cell r="J294">
            <v>11.44</v>
          </cell>
          <cell r="K294">
            <v>12.45</v>
          </cell>
          <cell r="P294">
            <v>4</v>
          </cell>
        </row>
        <row r="295">
          <cell r="B295">
            <v>100</v>
          </cell>
          <cell r="C295">
            <v>12</v>
          </cell>
          <cell r="D295">
            <v>21.44</v>
          </cell>
          <cell r="E295">
            <v>2</v>
          </cell>
          <cell r="I295">
            <v>1.22</v>
          </cell>
          <cell r="J295">
            <v>15.28</v>
          </cell>
          <cell r="K295">
            <v>16.5</v>
          </cell>
          <cell r="P295">
            <v>6</v>
          </cell>
        </row>
        <row r="296">
          <cell r="B296">
            <v>100</v>
          </cell>
          <cell r="C296">
            <v>14</v>
          </cell>
          <cell r="D296">
            <v>23.83</v>
          </cell>
          <cell r="E296">
            <v>2</v>
          </cell>
          <cell r="I296">
            <v>1.42</v>
          </cell>
          <cell r="J296">
            <v>21.07</v>
          </cell>
          <cell r="K296">
            <v>22.490000000000002</v>
          </cell>
          <cell r="P296">
            <v>6</v>
          </cell>
        </row>
        <row r="297">
          <cell r="B297">
            <v>100</v>
          </cell>
          <cell r="C297">
            <v>16</v>
          </cell>
          <cell r="D297">
            <v>26.19</v>
          </cell>
          <cell r="E297" t="str">
            <v>N</v>
          </cell>
          <cell r="I297">
            <v>1.62</v>
          </cell>
          <cell r="J297">
            <v>28.38</v>
          </cell>
          <cell r="K297">
            <v>30</v>
          </cell>
          <cell r="P297">
            <v>6</v>
          </cell>
        </row>
        <row r="298">
          <cell r="B298">
            <v>100</v>
          </cell>
          <cell r="C298">
            <v>18</v>
          </cell>
          <cell r="D298">
            <v>29.36</v>
          </cell>
          <cell r="E298" t="str">
            <v>N</v>
          </cell>
          <cell r="I298">
            <v>1.82</v>
          </cell>
          <cell r="J298">
            <v>37.17</v>
          </cell>
          <cell r="K298">
            <v>38.99</v>
          </cell>
          <cell r="P298">
            <v>6</v>
          </cell>
        </row>
        <row r="299">
          <cell r="B299">
            <v>100</v>
          </cell>
          <cell r="C299">
            <v>20</v>
          </cell>
          <cell r="D299">
            <v>32.54</v>
          </cell>
          <cell r="E299" t="str">
            <v>N</v>
          </cell>
          <cell r="I299">
            <v>2.0299999999999998</v>
          </cell>
          <cell r="J299">
            <v>45.97</v>
          </cell>
          <cell r="K299">
            <v>48</v>
          </cell>
          <cell r="P299">
            <v>7</v>
          </cell>
        </row>
        <row r="300">
          <cell r="B300">
            <v>100</v>
          </cell>
          <cell r="C300">
            <v>22</v>
          </cell>
          <cell r="D300">
            <v>34.93</v>
          </cell>
          <cell r="E300" t="str">
            <v>N</v>
          </cell>
          <cell r="I300">
            <v>2.23</v>
          </cell>
          <cell r="J300">
            <v>65.27</v>
          </cell>
          <cell r="K300">
            <v>67.5</v>
          </cell>
          <cell r="P300">
            <v>8</v>
          </cell>
        </row>
        <row r="301">
          <cell r="B301">
            <v>100</v>
          </cell>
          <cell r="C301">
            <v>24</v>
          </cell>
          <cell r="D301">
            <v>38.89</v>
          </cell>
          <cell r="E301" t="str">
            <v>N</v>
          </cell>
          <cell r="I301">
            <v>2.4300000000000002</v>
          </cell>
          <cell r="J301">
            <v>75.56</v>
          </cell>
          <cell r="K301">
            <v>77.990000000000009</v>
          </cell>
          <cell r="P301">
            <v>8</v>
          </cell>
        </row>
        <row r="302">
          <cell r="B302">
            <v>120</v>
          </cell>
          <cell r="C302">
            <v>4</v>
          </cell>
          <cell r="D302">
            <v>11.13</v>
          </cell>
          <cell r="E302">
            <v>1.25</v>
          </cell>
          <cell r="I302">
            <v>0.41</v>
          </cell>
          <cell r="J302">
            <v>1.84</v>
          </cell>
          <cell r="K302">
            <v>2.25</v>
          </cell>
          <cell r="P302">
            <v>4</v>
          </cell>
        </row>
        <row r="303">
          <cell r="B303">
            <v>120</v>
          </cell>
          <cell r="C303">
            <v>5</v>
          </cell>
          <cell r="D303">
            <v>12.7</v>
          </cell>
          <cell r="E303">
            <v>1.25</v>
          </cell>
          <cell r="I303">
            <v>0.51</v>
          </cell>
          <cell r="J303">
            <v>2.94</v>
          </cell>
          <cell r="K303">
            <v>3.45</v>
          </cell>
          <cell r="P303">
            <v>4</v>
          </cell>
        </row>
        <row r="304">
          <cell r="B304">
            <v>120</v>
          </cell>
          <cell r="C304">
            <v>6</v>
          </cell>
          <cell r="D304">
            <v>14.27</v>
          </cell>
          <cell r="E304">
            <v>1.25</v>
          </cell>
          <cell r="I304">
            <v>0.61</v>
          </cell>
          <cell r="J304">
            <v>4.1900000000000004</v>
          </cell>
          <cell r="K304">
            <v>4.8000000000000007</v>
          </cell>
          <cell r="P304">
            <v>4</v>
          </cell>
        </row>
        <row r="305">
          <cell r="B305">
            <v>120</v>
          </cell>
          <cell r="C305">
            <v>8</v>
          </cell>
          <cell r="D305">
            <v>18.260000000000002</v>
          </cell>
          <cell r="E305">
            <v>1.5</v>
          </cell>
          <cell r="I305">
            <v>0.81</v>
          </cell>
          <cell r="J305">
            <v>9.23</v>
          </cell>
          <cell r="K305">
            <v>10.040000000000001</v>
          </cell>
          <cell r="P305">
            <v>4</v>
          </cell>
        </row>
        <row r="306">
          <cell r="B306">
            <v>120</v>
          </cell>
          <cell r="C306">
            <v>10</v>
          </cell>
          <cell r="D306">
            <v>21.44</v>
          </cell>
          <cell r="E306">
            <v>2</v>
          </cell>
          <cell r="I306">
            <v>1.01</v>
          </cell>
          <cell r="J306">
            <v>12.49</v>
          </cell>
          <cell r="K306">
            <v>13.5</v>
          </cell>
          <cell r="P306">
            <v>4</v>
          </cell>
        </row>
        <row r="307">
          <cell r="B307">
            <v>120</v>
          </cell>
          <cell r="C307">
            <v>12</v>
          </cell>
          <cell r="D307">
            <v>25.4</v>
          </cell>
          <cell r="E307" t="str">
            <v>N</v>
          </cell>
          <cell r="I307">
            <v>1.22</v>
          </cell>
          <cell r="J307">
            <v>21.27</v>
          </cell>
          <cell r="K307">
            <v>22.49</v>
          </cell>
          <cell r="P307">
            <v>6</v>
          </cell>
        </row>
        <row r="308">
          <cell r="B308">
            <v>120</v>
          </cell>
          <cell r="C308">
            <v>14</v>
          </cell>
          <cell r="D308">
            <v>27.79</v>
          </cell>
          <cell r="E308" t="str">
            <v>N</v>
          </cell>
          <cell r="I308">
            <v>1.42</v>
          </cell>
          <cell r="J308">
            <v>25.58</v>
          </cell>
          <cell r="K308">
            <v>27</v>
          </cell>
          <cell r="P308">
            <v>6</v>
          </cell>
        </row>
        <row r="309">
          <cell r="B309">
            <v>120</v>
          </cell>
          <cell r="C309">
            <v>16</v>
          </cell>
          <cell r="D309">
            <v>30.96</v>
          </cell>
          <cell r="E309" t="str">
            <v>N</v>
          </cell>
          <cell r="I309">
            <v>1.62</v>
          </cell>
          <cell r="J309">
            <v>35.880000000000003</v>
          </cell>
          <cell r="K309">
            <v>37.5</v>
          </cell>
          <cell r="P309">
            <v>6</v>
          </cell>
        </row>
        <row r="310">
          <cell r="B310">
            <v>120</v>
          </cell>
          <cell r="C310">
            <v>18</v>
          </cell>
          <cell r="D310">
            <v>34.93</v>
          </cell>
          <cell r="E310" t="str">
            <v>N</v>
          </cell>
          <cell r="I310">
            <v>1.82</v>
          </cell>
          <cell r="J310">
            <v>47.68</v>
          </cell>
          <cell r="K310">
            <v>49.5</v>
          </cell>
          <cell r="P310">
            <v>6</v>
          </cell>
        </row>
        <row r="311">
          <cell r="B311">
            <v>120</v>
          </cell>
          <cell r="C311">
            <v>20</v>
          </cell>
          <cell r="D311">
            <v>38.1</v>
          </cell>
          <cell r="E311" t="str">
            <v>N</v>
          </cell>
          <cell r="I311">
            <v>2.0299999999999998</v>
          </cell>
          <cell r="J311">
            <v>62.47</v>
          </cell>
          <cell r="K311">
            <v>64.5</v>
          </cell>
          <cell r="P311">
            <v>7</v>
          </cell>
        </row>
        <row r="312">
          <cell r="B312">
            <v>120</v>
          </cell>
          <cell r="C312">
            <v>22</v>
          </cell>
          <cell r="D312">
            <v>41.28</v>
          </cell>
          <cell r="E312" t="str">
            <v>N</v>
          </cell>
          <cell r="I312">
            <v>2.23</v>
          </cell>
          <cell r="J312">
            <v>84.76</v>
          </cell>
          <cell r="K312">
            <v>86.990000000000009</v>
          </cell>
          <cell r="P312">
            <v>8</v>
          </cell>
        </row>
        <row r="313">
          <cell r="B313">
            <v>120</v>
          </cell>
          <cell r="C313">
            <v>24</v>
          </cell>
          <cell r="D313">
            <v>46.02</v>
          </cell>
          <cell r="E313" t="str">
            <v>N</v>
          </cell>
          <cell r="I313">
            <v>2.4300000000000002</v>
          </cell>
          <cell r="J313">
            <v>98.07</v>
          </cell>
          <cell r="K313">
            <v>100.5</v>
          </cell>
          <cell r="P313">
            <v>8</v>
          </cell>
        </row>
        <row r="314">
          <cell r="B314">
            <v>140</v>
          </cell>
          <cell r="C314">
            <v>8</v>
          </cell>
          <cell r="D314">
            <v>20.62</v>
          </cell>
          <cell r="E314">
            <v>2</v>
          </cell>
          <cell r="I314">
            <v>0.81</v>
          </cell>
          <cell r="J314">
            <v>10.130000000000001</v>
          </cell>
          <cell r="K314">
            <v>10.940000000000001</v>
          </cell>
          <cell r="P314">
            <v>4</v>
          </cell>
        </row>
        <row r="315">
          <cell r="B315">
            <v>140</v>
          </cell>
          <cell r="C315">
            <v>10</v>
          </cell>
          <cell r="D315">
            <v>25.4</v>
          </cell>
          <cell r="E315" t="str">
            <v>N</v>
          </cell>
          <cell r="I315">
            <v>1.01</v>
          </cell>
          <cell r="J315">
            <v>18.48</v>
          </cell>
          <cell r="K315">
            <v>19.490000000000002</v>
          </cell>
          <cell r="P315">
            <v>4</v>
          </cell>
        </row>
        <row r="316">
          <cell r="B316">
            <v>140</v>
          </cell>
          <cell r="C316">
            <v>12</v>
          </cell>
          <cell r="D316">
            <v>28.58</v>
          </cell>
          <cell r="E316" t="str">
            <v>N</v>
          </cell>
          <cell r="I316">
            <v>1.22</v>
          </cell>
          <cell r="J316">
            <v>25.78</v>
          </cell>
          <cell r="K316">
            <v>27</v>
          </cell>
          <cell r="P316">
            <v>6</v>
          </cell>
        </row>
        <row r="317">
          <cell r="B317">
            <v>140</v>
          </cell>
          <cell r="C317">
            <v>14</v>
          </cell>
          <cell r="D317">
            <v>31.75</v>
          </cell>
          <cell r="E317" t="str">
            <v>N</v>
          </cell>
          <cell r="I317">
            <v>1.42</v>
          </cell>
          <cell r="J317">
            <v>31.58</v>
          </cell>
          <cell r="K317">
            <v>33</v>
          </cell>
          <cell r="P317">
            <v>6</v>
          </cell>
        </row>
        <row r="318">
          <cell r="B318">
            <v>140</v>
          </cell>
          <cell r="C318">
            <v>16</v>
          </cell>
          <cell r="D318">
            <v>36.53</v>
          </cell>
          <cell r="E318" t="str">
            <v>N</v>
          </cell>
          <cell r="I318">
            <v>1.62</v>
          </cell>
          <cell r="J318">
            <v>44.87</v>
          </cell>
          <cell r="K318">
            <v>46.489999999999995</v>
          </cell>
          <cell r="P318">
            <v>6</v>
          </cell>
        </row>
        <row r="319">
          <cell r="B319">
            <v>140</v>
          </cell>
          <cell r="C319">
            <v>18</v>
          </cell>
          <cell r="D319">
            <v>39.67</v>
          </cell>
          <cell r="E319" t="str">
            <v>N</v>
          </cell>
          <cell r="I319">
            <v>1.82</v>
          </cell>
          <cell r="J319">
            <v>59.68</v>
          </cell>
          <cell r="K319">
            <v>61.5</v>
          </cell>
          <cell r="P319">
            <v>6</v>
          </cell>
        </row>
        <row r="320">
          <cell r="B320">
            <v>140</v>
          </cell>
          <cell r="C320">
            <v>20</v>
          </cell>
          <cell r="D320">
            <v>44.45</v>
          </cell>
          <cell r="E320" t="str">
            <v>N</v>
          </cell>
          <cell r="I320">
            <v>2.0299999999999998</v>
          </cell>
          <cell r="J320">
            <v>78.959999999999994</v>
          </cell>
          <cell r="K320">
            <v>80.989999999999995</v>
          </cell>
          <cell r="P320">
            <v>7</v>
          </cell>
        </row>
        <row r="321">
          <cell r="B321">
            <v>140</v>
          </cell>
          <cell r="C321">
            <v>22</v>
          </cell>
          <cell r="D321">
            <v>47.63</v>
          </cell>
          <cell r="E321" t="str">
            <v>N</v>
          </cell>
          <cell r="I321">
            <v>2.23</v>
          </cell>
          <cell r="J321">
            <v>108.77</v>
          </cell>
          <cell r="K321">
            <v>111</v>
          </cell>
          <cell r="P321">
            <v>8</v>
          </cell>
        </row>
        <row r="322">
          <cell r="B322">
            <v>140</v>
          </cell>
          <cell r="C322">
            <v>24</v>
          </cell>
          <cell r="D322">
            <v>52.37</v>
          </cell>
          <cell r="E322" t="str">
            <v>N</v>
          </cell>
          <cell r="I322">
            <v>2.4300000000000002</v>
          </cell>
          <cell r="J322">
            <v>126.57</v>
          </cell>
          <cell r="K322">
            <v>129</v>
          </cell>
          <cell r="P322">
            <v>8</v>
          </cell>
        </row>
        <row r="323">
          <cell r="B323">
            <v>160</v>
          </cell>
          <cell r="C323">
            <v>0.5</v>
          </cell>
          <cell r="D323">
            <v>4.78</v>
          </cell>
          <cell r="E323">
            <v>1</v>
          </cell>
          <cell r="I323">
            <v>7.0000000000000007E-2</v>
          </cell>
          <cell r="J323">
            <v>0.08</v>
          </cell>
          <cell r="K323">
            <v>0.15000000000000002</v>
          </cell>
          <cell r="P323">
            <v>2</v>
          </cell>
        </row>
        <row r="324">
          <cell r="B324">
            <v>160</v>
          </cell>
          <cell r="C324">
            <v>0.5</v>
          </cell>
          <cell r="D324">
            <v>4.78</v>
          </cell>
          <cell r="E324">
            <v>1</v>
          </cell>
          <cell r="I324">
            <v>7.0000000000000007E-2</v>
          </cell>
          <cell r="J324">
            <v>0.08</v>
          </cell>
          <cell r="K324">
            <v>0.15000000000000002</v>
          </cell>
          <cell r="P324">
            <v>2</v>
          </cell>
        </row>
        <row r="325">
          <cell r="B325">
            <v>160</v>
          </cell>
          <cell r="C325">
            <v>0.5</v>
          </cell>
          <cell r="D325">
            <v>4.78</v>
          </cell>
          <cell r="E325">
            <v>1</v>
          </cell>
          <cell r="I325">
            <v>7.0000000000000007E-2</v>
          </cell>
          <cell r="J325">
            <v>0.08</v>
          </cell>
          <cell r="K325">
            <v>0.15000000000000002</v>
          </cell>
          <cell r="P325">
            <v>2</v>
          </cell>
        </row>
        <row r="326">
          <cell r="B326">
            <v>160</v>
          </cell>
          <cell r="C326">
            <v>0.75</v>
          </cell>
          <cell r="D326">
            <v>5.56</v>
          </cell>
          <cell r="E326">
            <v>1</v>
          </cell>
          <cell r="I326">
            <v>0.08</v>
          </cell>
          <cell r="J326">
            <v>7.0000000000000007E-2</v>
          </cell>
          <cell r="K326">
            <v>0.15000000000000002</v>
          </cell>
          <cell r="P326">
            <v>2</v>
          </cell>
        </row>
        <row r="327">
          <cell r="B327">
            <v>160</v>
          </cell>
          <cell r="C327">
            <v>0.75</v>
          </cell>
          <cell r="D327">
            <v>5.56</v>
          </cell>
          <cell r="E327">
            <v>1</v>
          </cell>
          <cell r="I327">
            <v>0.08</v>
          </cell>
          <cell r="J327">
            <v>7.0000000000000007E-2</v>
          </cell>
          <cell r="K327">
            <v>0.15000000000000002</v>
          </cell>
          <cell r="P327">
            <v>2</v>
          </cell>
        </row>
        <row r="328">
          <cell r="B328">
            <v>160</v>
          </cell>
          <cell r="C328">
            <v>0.75</v>
          </cell>
          <cell r="D328">
            <v>5.56</v>
          </cell>
          <cell r="E328">
            <v>1</v>
          </cell>
          <cell r="I328">
            <v>0.08</v>
          </cell>
          <cell r="J328">
            <v>7.0000000000000007E-2</v>
          </cell>
          <cell r="K328">
            <v>0.15000000000000002</v>
          </cell>
          <cell r="P328">
            <v>2</v>
          </cell>
        </row>
        <row r="329">
          <cell r="B329">
            <v>160</v>
          </cell>
          <cell r="C329">
            <v>1</v>
          </cell>
          <cell r="D329">
            <v>6.35</v>
          </cell>
          <cell r="E329">
            <v>1</v>
          </cell>
          <cell r="I329">
            <v>0.1</v>
          </cell>
          <cell r="J329">
            <v>0.35</v>
          </cell>
          <cell r="K329">
            <v>0.44999999999999996</v>
          </cell>
          <cell r="P329">
            <v>2</v>
          </cell>
        </row>
        <row r="330">
          <cell r="B330">
            <v>160</v>
          </cell>
          <cell r="C330">
            <v>1</v>
          </cell>
          <cell r="D330">
            <v>6.35</v>
          </cell>
          <cell r="E330">
            <v>1</v>
          </cell>
          <cell r="I330">
            <v>0.1</v>
          </cell>
          <cell r="J330">
            <v>0.35</v>
          </cell>
          <cell r="K330">
            <v>0.44999999999999996</v>
          </cell>
          <cell r="P330">
            <v>2</v>
          </cell>
        </row>
        <row r="331">
          <cell r="B331">
            <v>160</v>
          </cell>
          <cell r="C331">
            <v>1</v>
          </cell>
          <cell r="D331">
            <v>6.35</v>
          </cell>
          <cell r="E331">
            <v>1</v>
          </cell>
          <cell r="I331">
            <v>0.1</v>
          </cell>
          <cell r="J331">
            <v>0.35</v>
          </cell>
          <cell r="K331">
            <v>0.44999999999999996</v>
          </cell>
          <cell r="P331">
            <v>2</v>
          </cell>
        </row>
        <row r="332">
          <cell r="B332">
            <v>160</v>
          </cell>
          <cell r="C332">
            <v>1.25</v>
          </cell>
          <cell r="D332">
            <v>6.35</v>
          </cell>
          <cell r="E332">
            <v>1</v>
          </cell>
          <cell r="I332">
            <v>0.13</v>
          </cell>
          <cell r="J332">
            <v>0.32</v>
          </cell>
          <cell r="K332">
            <v>0.45</v>
          </cell>
          <cell r="P332">
            <v>2</v>
          </cell>
        </row>
        <row r="333">
          <cell r="B333">
            <v>160</v>
          </cell>
          <cell r="C333">
            <v>1.25</v>
          </cell>
          <cell r="D333">
            <v>6.35</v>
          </cell>
          <cell r="E333">
            <v>1</v>
          </cell>
          <cell r="I333">
            <v>0.13</v>
          </cell>
          <cell r="J333">
            <v>0.32</v>
          </cell>
          <cell r="K333">
            <v>0.45</v>
          </cell>
          <cell r="P333">
            <v>2</v>
          </cell>
        </row>
        <row r="334">
          <cell r="B334">
            <v>160</v>
          </cell>
          <cell r="C334">
            <v>1.25</v>
          </cell>
          <cell r="D334">
            <v>6.35</v>
          </cell>
          <cell r="E334">
            <v>1</v>
          </cell>
          <cell r="I334">
            <v>0.13</v>
          </cell>
          <cell r="J334">
            <v>0.32</v>
          </cell>
          <cell r="K334">
            <v>0.45</v>
          </cell>
          <cell r="P334">
            <v>2</v>
          </cell>
        </row>
        <row r="335">
          <cell r="B335">
            <v>160</v>
          </cell>
          <cell r="C335">
            <v>1.5</v>
          </cell>
          <cell r="D335">
            <v>7.14</v>
          </cell>
          <cell r="E335">
            <v>1</v>
          </cell>
          <cell r="I335">
            <v>0.15</v>
          </cell>
          <cell r="J335">
            <v>0.45</v>
          </cell>
          <cell r="K335">
            <v>0.6</v>
          </cell>
          <cell r="P335">
            <v>2</v>
          </cell>
        </row>
        <row r="336">
          <cell r="B336">
            <v>160</v>
          </cell>
          <cell r="C336">
            <v>1.5</v>
          </cell>
          <cell r="D336">
            <v>7.14</v>
          </cell>
          <cell r="E336">
            <v>1</v>
          </cell>
          <cell r="I336">
            <v>0.15</v>
          </cell>
          <cell r="J336">
            <v>0.45</v>
          </cell>
          <cell r="K336">
            <v>0.6</v>
          </cell>
          <cell r="P336">
            <v>2</v>
          </cell>
        </row>
        <row r="337">
          <cell r="B337">
            <v>160</v>
          </cell>
          <cell r="C337">
            <v>1.5</v>
          </cell>
          <cell r="D337">
            <v>7.14</v>
          </cell>
          <cell r="E337">
            <v>1</v>
          </cell>
          <cell r="I337">
            <v>0.15</v>
          </cell>
          <cell r="J337">
            <v>0.45</v>
          </cell>
          <cell r="K337">
            <v>0.6</v>
          </cell>
          <cell r="P337">
            <v>2</v>
          </cell>
        </row>
        <row r="338">
          <cell r="B338">
            <v>160</v>
          </cell>
          <cell r="C338">
            <v>2</v>
          </cell>
          <cell r="D338">
            <v>8.74</v>
          </cell>
          <cell r="E338">
            <v>1</v>
          </cell>
          <cell r="I338">
            <v>0.2</v>
          </cell>
          <cell r="J338">
            <v>0.7</v>
          </cell>
          <cell r="K338">
            <v>0.89999999999999991</v>
          </cell>
          <cell r="P338">
            <v>4</v>
          </cell>
        </row>
        <row r="339">
          <cell r="B339">
            <v>160</v>
          </cell>
          <cell r="C339">
            <v>2</v>
          </cell>
          <cell r="D339">
            <v>8.74</v>
          </cell>
          <cell r="E339">
            <v>1</v>
          </cell>
          <cell r="I339">
            <v>0.2</v>
          </cell>
          <cell r="J339">
            <v>0.7</v>
          </cell>
          <cell r="K339">
            <v>0.89999999999999991</v>
          </cell>
          <cell r="P339">
            <v>4</v>
          </cell>
        </row>
        <row r="340">
          <cell r="B340">
            <v>160</v>
          </cell>
          <cell r="C340">
            <v>2</v>
          </cell>
          <cell r="D340">
            <v>8.74</v>
          </cell>
          <cell r="E340">
            <v>1</v>
          </cell>
          <cell r="I340">
            <v>0.2</v>
          </cell>
          <cell r="J340">
            <v>0.7</v>
          </cell>
          <cell r="K340">
            <v>0.89999999999999991</v>
          </cell>
          <cell r="P340">
            <v>4</v>
          </cell>
        </row>
        <row r="341">
          <cell r="B341">
            <v>160</v>
          </cell>
          <cell r="C341">
            <v>2.5</v>
          </cell>
          <cell r="D341">
            <v>9.5299999999999994</v>
          </cell>
          <cell r="E341">
            <v>1</v>
          </cell>
          <cell r="I341">
            <v>0.25</v>
          </cell>
          <cell r="J341">
            <v>0.8</v>
          </cell>
          <cell r="K341">
            <v>1.05</v>
          </cell>
          <cell r="P341">
            <v>4</v>
          </cell>
        </row>
        <row r="342">
          <cell r="B342">
            <v>160</v>
          </cell>
          <cell r="C342">
            <v>3</v>
          </cell>
          <cell r="D342">
            <v>11.13</v>
          </cell>
          <cell r="E342">
            <v>1.25</v>
          </cell>
          <cell r="I342">
            <v>0.3</v>
          </cell>
          <cell r="J342">
            <v>1.5</v>
          </cell>
          <cell r="K342">
            <v>1.8</v>
          </cell>
          <cell r="P342">
            <v>4</v>
          </cell>
        </row>
        <row r="343">
          <cell r="B343">
            <v>160</v>
          </cell>
          <cell r="C343">
            <v>4</v>
          </cell>
          <cell r="D343">
            <v>13.49</v>
          </cell>
          <cell r="E343">
            <v>1.25</v>
          </cell>
          <cell r="I343">
            <v>0.41</v>
          </cell>
          <cell r="J343">
            <v>2.59</v>
          </cell>
          <cell r="K343">
            <v>3</v>
          </cell>
          <cell r="P343">
            <v>4</v>
          </cell>
        </row>
        <row r="344">
          <cell r="B344">
            <v>160</v>
          </cell>
          <cell r="C344">
            <v>5</v>
          </cell>
          <cell r="D344">
            <v>15.88</v>
          </cell>
          <cell r="E344">
            <v>1.5</v>
          </cell>
          <cell r="I344">
            <v>0.51</v>
          </cell>
          <cell r="J344">
            <v>4.29</v>
          </cell>
          <cell r="K344">
            <v>4.8</v>
          </cell>
          <cell r="P344">
            <v>4</v>
          </cell>
        </row>
        <row r="345">
          <cell r="B345">
            <v>160</v>
          </cell>
          <cell r="C345">
            <v>6</v>
          </cell>
          <cell r="D345">
            <v>18.260000000000002</v>
          </cell>
          <cell r="E345">
            <v>1.5</v>
          </cell>
          <cell r="I345">
            <v>0.61</v>
          </cell>
          <cell r="J345">
            <v>7.04</v>
          </cell>
          <cell r="K345">
            <v>7.65</v>
          </cell>
          <cell r="P345">
            <v>4</v>
          </cell>
        </row>
        <row r="346">
          <cell r="B346">
            <v>160</v>
          </cell>
          <cell r="C346">
            <v>8</v>
          </cell>
          <cell r="D346">
            <v>23.01</v>
          </cell>
          <cell r="E346">
            <v>2</v>
          </cell>
          <cell r="I346">
            <v>0.81</v>
          </cell>
          <cell r="J346">
            <v>11.19</v>
          </cell>
          <cell r="K346">
            <v>12</v>
          </cell>
          <cell r="P346">
            <v>4</v>
          </cell>
        </row>
        <row r="347">
          <cell r="B347">
            <v>160</v>
          </cell>
          <cell r="C347">
            <v>10</v>
          </cell>
          <cell r="D347">
            <v>28.58</v>
          </cell>
          <cell r="E347" t="str">
            <v>N</v>
          </cell>
          <cell r="I347">
            <v>1.01</v>
          </cell>
          <cell r="J347">
            <v>21.48</v>
          </cell>
          <cell r="K347">
            <v>22.490000000000002</v>
          </cell>
          <cell r="P347">
            <v>4</v>
          </cell>
        </row>
        <row r="348">
          <cell r="B348">
            <v>160</v>
          </cell>
          <cell r="C348">
            <v>12</v>
          </cell>
          <cell r="D348">
            <v>33.32</v>
          </cell>
          <cell r="E348" t="str">
            <v>N</v>
          </cell>
          <cell r="I348">
            <v>1.22</v>
          </cell>
          <cell r="J348">
            <v>31.78</v>
          </cell>
          <cell r="K348">
            <v>33</v>
          </cell>
          <cell r="P348">
            <v>6</v>
          </cell>
        </row>
        <row r="349">
          <cell r="B349">
            <v>160</v>
          </cell>
          <cell r="C349">
            <v>14</v>
          </cell>
          <cell r="D349">
            <v>35.71</v>
          </cell>
          <cell r="E349" t="str">
            <v>N</v>
          </cell>
          <cell r="I349">
            <v>1.42</v>
          </cell>
          <cell r="J349">
            <v>39.07</v>
          </cell>
          <cell r="K349">
            <v>40.49</v>
          </cell>
          <cell r="P349">
            <v>6</v>
          </cell>
        </row>
        <row r="350">
          <cell r="B350">
            <v>160</v>
          </cell>
          <cell r="C350">
            <v>16</v>
          </cell>
          <cell r="D350">
            <v>40.49</v>
          </cell>
          <cell r="E350" t="str">
            <v>N</v>
          </cell>
          <cell r="I350">
            <v>1.62</v>
          </cell>
          <cell r="J350">
            <v>53.88</v>
          </cell>
          <cell r="K350">
            <v>55.5</v>
          </cell>
          <cell r="P350">
            <v>6</v>
          </cell>
        </row>
        <row r="351">
          <cell r="B351">
            <v>160</v>
          </cell>
          <cell r="C351">
            <v>18</v>
          </cell>
          <cell r="D351">
            <v>45.24</v>
          </cell>
          <cell r="E351" t="str">
            <v>N</v>
          </cell>
          <cell r="I351">
            <v>1.82</v>
          </cell>
          <cell r="J351">
            <v>71.680000000000007</v>
          </cell>
          <cell r="K351">
            <v>73.5</v>
          </cell>
          <cell r="P351">
            <v>6</v>
          </cell>
        </row>
        <row r="352">
          <cell r="B352">
            <v>160</v>
          </cell>
          <cell r="C352">
            <v>20</v>
          </cell>
          <cell r="D352">
            <v>50.01</v>
          </cell>
          <cell r="E352" t="str">
            <v>N</v>
          </cell>
          <cell r="I352">
            <v>2.0299999999999998</v>
          </cell>
          <cell r="J352">
            <v>93.97</v>
          </cell>
          <cell r="K352">
            <v>96</v>
          </cell>
          <cell r="P352">
            <v>7</v>
          </cell>
        </row>
        <row r="353">
          <cell r="B353">
            <v>160</v>
          </cell>
          <cell r="C353">
            <v>22</v>
          </cell>
          <cell r="D353">
            <v>53.98</v>
          </cell>
          <cell r="E353" t="str">
            <v>N</v>
          </cell>
          <cell r="I353">
            <v>2.23</v>
          </cell>
          <cell r="J353">
            <v>132.77000000000001</v>
          </cell>
          <cell r="K353">
            <v>135</v>
          </cell>
          <cell r="P353">
            <v>8</v>
          </cell>
        </row>
        <row r="354">
          <cell r="B354">
            <v>160</v>
          </cell>
          <cell r="C354">
            <v>24</v>
          </cell>
          <cell r="D354">
            <v>59.54</v>
          </cell>
          <cell r="E354" t="str">
            <v>N</v>
          </cell>
          <cell r="I354">
            <v>2.4300000000000002</v>
          </cell>
          <cell r="J354">
            <v>162.56</v>
          </cell>
          <cell r="K354">
            <v>164.99</v>
          </cell>
          <cell r="P354">
            <v>8</v>
          </cell>
        </row>
        <row r="355">
          <cell r="B355" t="str">
            <v>STD</v>
          </cell>
          <cell r="C355">
            <v>0.125</v>
          </cell>
          <cell r="D355">
            <v>1.73</v>
          </cell>
          <cell r="E355">
            <v>1</v>
          </cell>
          <cell r="I355">
            <v>7.0000000000000007E-2</v>
          </cell>
          <cell r="K355">
            <v>7.0000000000000007E-2</v>
          </cell>
          <cell r="P355">
            <v>2</v>
          </cell>
        </row>
        <row r="356">
          <cell r="B356" t="str">
            <v>STD</v>
          </cell>
          <cell r="C356">
            <v>0.125</v>
          </cell>
          <cell r="D356">
            <v>1.73</v>
          </cell>
          <cell r="E356">
            <v>1</v>
          </cell>
          <cell r="I356">
            <v>7.0000000000000007E-2</v>
          </cell>
          <cell r="K356">
            <v>7.0000000000000007E-2</v>
          </cell>
          <cell r="P356">
            <v>2</v>
          </cell>
        </row>
        <row r="357">
          <cell r="B357" t="str">
            <v>STD</v>
          </cell>
          <cell r="C357">
            <v>0.125</v>
          </cell>
          <cell r="D357">
            <v>1.73</v>
          </cell>
          <cell r="E357">
            <v>1</v>
          </cell>
          <cell r="I357">
            <v>7.0000000000000007E-2</v>
          </cell>
          <cell r="K357">
            <v>7.0000000000000007E-2</v>
          </cell>
          <cell r="P357">
            <v>2</v>
          </cell>
        </row>
        <row r="358">
          <cell r="B358" t="str">
            <v>STD</v>
          </cell>
          <cell r="C358">
            <v>0.25</v>
          </cell>
          <cell r="D358">
            <v>2.2400000000000002</v>
          </cell>
          <cell r="E358">
            <v>1</v>
          </cell>
          <cell r="I358">
            <v>7.0000000000000007E-2</v>
          </cell>
          <cell r="K358">
            <v>7.0000000000000007E-2</v>
          </cell>
          <cell r="P358">
            <v>2</v>
          </cell>
        </row>
        <row r="359">
          <cell r="B359" t="str">
            <v>STD</v>
          </cell>
          <cell r="C359">
            <v>0.25</v>
          </cell>
          <cell r="D359">
            <v>2.2400000000000002</v>
          </cell>
          <cell r="E359">
            <v>1</v>
          </cell>
          <cell r="I359">
            <v>7.0000000000000007E-2</v>
          </cell>
          <cell r="K359">
            <v>7.0000000000000007E-2</v>
          </cell>
          <cell r="P359">
            <v>2</v>
          </cell>
        </row>
        <row r="360">
          <cell r="B360" t="str">
            <v>STD</v>
          </cell>
          <cell r="C360">
            <v>0.25</v>
          </cell>
          <cell r="D360">
            <v>2.2400000000000002</v>
          </cell>
          <cell r="E360">
            <v>1</v>
          </cell>
          <cell r="I360">
            <v>7.0000000000000007E-2</v>
          </cell>
          <cell r="K360">
            <v>7.0000000000000007E-2</v>
          </cell>
          <cell r="P360">
            <v>2</v>
          </cell>
        </row>
        <row r="361">
          <cell r="B361" t="str">
            <v>STD</v>
          </cell>
          <cell r="C361">
            <v>0.375</v>
          </cell>
          <cell r="D361">
            <v>2.31</v>
          </cell>
          <cell r="E361">
            <v>1</v>
          </cell>
          <cell r="I361">
            <v>7.0000000000000007E-2</v>
          </cell>
          <cell r="J361">
            <v>0</v>
          </cell>
          <cell r="K361">
            <v>7.0000000000000007E-2</v>
          </cell>
          <cell r="P361">
            <v>2</v>
          </cell>
        </row>
        <row r="362">
          <cell r="B362" t="str">
            <v>STD</v>
          </cell>
          <cell r="C362">
            <v>0.375</v>
          </cell>
          <cell r="D362">
            <v>2.31</v>
          </cell>
          <cell r="E362">
            <v>1</v>
          </cell>
          <cell r="I362">
            <v>7.0000000000000007E-2</v>
          </cell>
          <cell r="J362">
            <v>0</v>
          </cell>
          <cell r="K362">
            <v>7.0000000000000007E-2</v>
          </cell>
          <cell r="P362">
            <v>2</v>
          </cell>
        </row>
        <row r="363">
          <cell r="B363" t="str">
            <v>STD</v>
          </cell>
          <cell r="C363">
            <v>0.375</v>
          </cell>
          <cell r="D363">
            <v>2.31</v>
          </cell>
          <cell r="E363">
            <v>1</v>
          </cell>
          <cell r="I363">
            <v>7.0000000000000007E-2</v>
          </cell>
          <cell r="J363">
            <v>0</v>
          </cell>
          <cell r="K363">
            <v>7.0000000000000007E-2</v>
          </cell>
          <cell r="P363">
            <v>2</v>
          </cell>
        </row>
        <row r="364">
          <cell r="B364" t="str">
            <v>STD</v>
          </cell>
          <cell r="C364">
            <v>0.5</v>
          </cell>
          <cell r="D364">
            <v>2.77</v>
          </cell>
          <cell r="E364">
            <v>1</v>
          </cell>
          <cell r="I364">
            <v>7.0000000000000007E-2</v>
          </cell>
          <cell r="J364">
            <v>0</v>
          </cell>
          <cell r="K364">
            <v>7.0000000000000007E-2</v>
          </cell>
          <cell r="P364">
            <v>2</v>
          </cell>
        </row>
        <row r="365">
          <cell r="B365" t="str">
            <v>STD</v>
          </cell>
          <cell r="C365">
            <v>0.5</v>
          </cell>
          <cell r="D365">
            <v>2.77</v>
          </cell>
          <cell r="E365">
            <v>1</v>
          </cell>
          <cell r="I365">
            <v>7.0000000000000007E-2</v>
          </cell>
          <cell r="J365">
            <v>0</v>
          </cell>
          <cell r="K365">
            <v>7.0000000000000007E-2</v>
          </cell>
          <cell r="P365">
            <v>2</v>
          </cell>
        </row>
        <row r="366">
          <cell r="B366" t="str">
            <v>STD</v>
          </cell>
          <cell r="C366">
            <v>0.5</v>
          </cell>
          <cell r="D366">
            <v>2.77</v>
          </cell>
          <cell r="E366">
            <v>1</v>
          </cell>
          <cell r="I366">
            <v>7.0000000000000007E-2</v>
          </cell>
          <cell r="J366">
            <v>0</v>
          </cell>
          <cell r="K366">
            <v>7.0000000000000007E-2</v>
          </cell>
          <cell r="P366">
            <v>2</v>
          </cell>
        </row>
        <row r="367">
          <cell r="B367" t="str">
            <v>STD</v>
          </cell>
          <cell r="C367">
            <v>0.75</v>
          </cell>
          <cell r="D367">
            <v>2.87</v>
          </cell>
          <cell r="E367">
            <v>1</v>
          </cell>
          <cell r="I367">
            <v>7.0000000000000007E-2</v>
          </cell>
          <cell r="J367">
            <v>0</v>
          </cell>
          <cell r="K367">
            <v>7.0000000000000007E-2</v>
          </cell>
          <cell r="P367">
            <v>2</v>
          </cell>
        </row>
        <row r="368">
          <cell r="B368" t="str">
            <v>STD</v>
          </cell>
          <cell r="C368">
            <v>0.75</v>
          </cell>
          <cell r="D368">
            <v>2.87</v>
          </cell>
          <cell r="E368">
            <v>1</v>
          </cell>
          <cell r="I368">
            <v>7.0000000000000007E-2</v>
          </cell>
          <cell r="J368">
            <v>0</v>
          </cell>
          <cell r="K368">
            <v>7.0000000000000007E-2</v>
          </cell>
          <cell r="P368">
            <v>2</v>
          </cell>
        </row>
        <row r="369">
          <cell r="B369" t="str">
            <v>STD</v>
          </cell>
          <cell r="C369">
            <v>0.75</v>
          </cell>
          <cell r="D369">
            <v>2.87</v>
          </cell>
          <cell r="E369">
            <v>1</v>
          </cell>
          <cell r="I369">
            <v>7.0000000000000007E-2</v>
          </cell>
          <cell r="J369">
            <v>0</v>
          </cell>
          <cell r="K369">
            <v>7.0000000000000007E-2</v>
          </cell>
          <cell r="P369">
            <v>2</v>
          </cell>
        </row>
        <row r="370">
          <cell r="B370" t="str">
            <v>STD</v>
          </cell>
          <cell r="C370">
            <v>1</v>
          </cell>
          <cell r="D370">
            <v>3.38</v>
          </cell>
          <cell r="E370">
            <v>1</v>
          </cell>
          <cell r="I370">
            <v>0.12</v>
          </cell>
          <cell r="J370">
            <v>0</v>
          </cell>
          <cell r="K370">
            <v>0.12</v>
          </cell>
          <cell r="P370">
            <v>2</v>
          </cell>
        </row>
        <row r="371">
          <cell r="B371" t="str">
            <v>STD</v>
          </cell>
          <cell r="C371">
            <v>1</v>
          </cell>
          <cell r="D371">
            <v>3.38</v>
          </cell>
          <cell r="E371">
            <v>1</v>
          </cell>
          <cell r="I371">
            <v>0.12</v>
          </cell>
          <cell r="J371">
            <v>0</v>
          </cell>
          <cell r="K371">
            <v>0.12</v>
          </cell>
          <cell r="P371">
            <v>2</v>
          </cell>
        </row>
        <row r="372">
          <cell r="B372" t="str">
            <v>STD</v>
          </cell>
          <cell r="C372">
            <v>1</v>
          </cell>
          <cell r="D372">
            <v>3.38</v>
          </cell>
          <cell r="E372">
            <v>1</v>
          </cell>
          <cell r="I372">
            <v>0.12</v>
          </cell>
          <cell r="J372">
            <v>0</v>
          </cell>
          <cell r="K372">
            <v>0.12</v>
          </cell>
          <cell r="P372">
            <v>2</v>
          </cell>
        </row>
        <row r="373">
          <cell r="B373" t="str">
            <v>STD</v>
          </cell>
          <cell r="C373">
            <v>1.25</v>
          </cell>
          <cell r="D373">
            <v>3.56</v>
          </cell>
          <cell r="E373">
            <v>1</v>
          </cell>
          <cell r="I373">
            <v>0.15</v>
          </cell>
          <cell r="K373">
            <v>0.15</v>
          </cell>
          <cell r="P373">
            <v>2</v>
          </cell>
        </row>
        <row r="374">
          <cell r="B374" t="str">
            <v>STD</v>
          </cell>
          <cell r="C374">
            <v>1.25</v>
          </cell>
          <cell r="D374">
            <v>3.56</v>
          </cell>
          <cell r="E374">
            <v>1</v>
          </cell>
          <cell r="I374">
            <v>0.15</v>
          </cell>
          <cell r="K374">
            <v>0.15</v>
          </cell>
          <cell r="P374">
            <v>2</v>
          </cell>
        </row>
        <row r="375">
          <cell r="B375" t="str">
            <v>STD</v>
          </cell>
          <cell r="C375">
            <v>1.25</v>
          </cell>
          <cell r="D375">
            <v>3.56</v>
          </cell>
          <cell r="E375">
            <v>1</v>
          </cell>
          <cell r="I375">
            <v>0.15</v>
          </cell>
          <cell r="K375">
            <v>0.15</v>
          </cell>
          <cell r="P375">
            <v>2</v>
          </cell>
        </row>
        <row r="376">
          <cell r="B376" t="str">
            <v>STD</v>
          </cell>
          <cell r="C376">
            <v>1.5</v>
          </cell>
          <cell r="D376">
            <v>3.68</v>
          </cell>
          <cell r="E376">
            <v>1</v>
          </cell>
          <cell r="I376">
            <v>0.15</v>
          </cell>
          <cell r="J376">
            <v>0</v>
          </cell>
          <cell r="K376">
            <v>0.15</v>
          </cell>
          <cell r="P376">
            <v>2</v>
          </cell>
        </row>
        <row r="377">
          <cell r="B377" t="str">
            <v>STD</v>
          </cell>
          <cell r="C377">
            <v>1.5</v>
          </cell>
          <cell r="D377">
            <v>3.68</v>
          </cell>
          <cell r="E377">
            <v>1</v>
          </cell>
          <cell r="I377">
            <v>0.15</v>
          </cell>
          <cell r="J377">
            <v>0</v>
          </cell>
          <cell r="K377">
            <v>0.15</v>
          </cell>
          <cell r="P377">
            <v>2</v>
          </cell>
        </row>
        <row r="378">
          <cell r="B378" t="str">
            <v>STD</v>
          </cell>
          <cell r="C378">
            <v>1.5</v>
          </cell>
          <cell r="D378">
            <v>3.68</v>
          </cell>
          <cell r="E378">
            <v>1</v>
          </cell>
          <cell r="I378">
            <v>0.15</v>
          </cell>
          <cell r="J378">
            <v>0</v>
          </cell>
          <cell r="K378">
            <v>0.15</v>
          </cell>
          <cell r="P378">
            <v>2</v>
          </cell>
        </row>
        <row r="379">
          <cell r="B379" t="str">
            <v>STD</v>
          </cell>
          <cell r="C379">
            <v>2</v>
          </cell>
          <cell r="D379">
            <v>3.91</v>
          </cell>
          <cell r="E379">
            <v>1</v>
          </cell>
          <cell r="I379">
            <v>0.3</v>
          </cell>
          <cell r="J379">
            <v>0</v>
          </cell>
          <cell r="K379">
            <v>0.3</v>
          </cell>
          <cell r="P379">
            <v>2</v>
          </cell>
        </row>
        <row r="380">
          <cell r="B380" t="str">
            <v>STD</v>
          </cell>
          <cell r="C380">
            <v>2</v>
          </cell>
          <cell r="D380">
            <v>3.91</v>
          </cell>
          <cell r="E380">
            <v>1</v>
          </cell>
          <cell r="I380">
            <v>0.3</v>
          </cell>
          <cell r="J380">
            <v>0</v>
          </cell>
          <cell r="K380">
            <v>0.3</v>
          </cell>
          <cell r="P380">
            <v>2</v>
          </cell>
        </row>
        <row r="381">
          <cell r="B381" t="str">
            <v>STD</v>
          </cell>
          <cell r="C381">
            <v>2</v>
          </cell>
          <cell r="D381">
            <v>3.91</v>
          </cell>
          <cell r="E381">
            <v>1</v>
          </cell>
          <cell r="I381">
            <v>0.3</v>
          </cell>
          <cell r="J381">
            <v>0</v>
          </cell>
          <cell r="K381">
            <v>0.3</v>
          </cell>
          <cell r="P381">
            <v>2</v>
          </cell>
        </row>
        <row r="382">
          <cell r="B382" t="str">
            <v>STD</v>
          </cell>
          <cell r="C382">
            <v>2.5</v>
          </cell>
          <cell r="D382">
            <v>5.16</v>
          </cell>
          <cell r="E382">
            <v>1</v>
          </cell>
          <cell r="I382">
            <v>0.25</v>
          </cell>
          <cell r="J382">
            <v>0.2</v>
          </cell>
          <cell r="K382">
            <v>0.45</v>
          </cell>
          <cell r="P382">
            <v>2</v>
          </cell>
        </row>
        <row r="383">
          <cell r="B383" t="str">
            <v>STD</v>
          </cell>
          <cell r="C383">
            <v>3</v>
          </cell>
          <cell r="D383">
            <v>5.49</v>
          </cell>
          <cell r="E383">
            <v>1</v>
          </cell>
          <cell r="I383">
            <v>0.3</v>
          </cell>
          <cell r="J383">
            <v>0.3</v>
          </cell>
          <cell r="K383">
            <v>0.6</v>
          </cell>
          <cell r="P383">
            <v>2</v>
          </cell>
        </row>
        <row r="384">
          <cell r="B384" t="str">
            <v>STD</v>
          </cell>
          <cell r="C384">
            <v>3.5</v>
          </cell>
          <cell r="D384">
            <v>5.74</v>
          </cell>
          <cell r="E384">
            <v>1</v>
          </cell>
          <cell r="I384">
            <v>0.35</v>
          </cell>
          <cell r="J384">
            <v>0.4</v>
          </cell>
          <cell r="K384">
            <v>0.75</v>
          </cell>
          <cell r="P384">
            <v>3</v>
          </cell>
        </row>
        <row r="385">
          <cell r="B385" t="str">
            <v>STD</v>
          </cell>
          <cell r="C385">
            <v>4</v>
          </cell>
          <cell r="D385">
            <v>6.02</v>
          </cell>
          <cell r="E385">
            <v>1</v>
          </cell>
          <cell r="I385">
            <v>0.41</v>
          </cell>
          <cell r="J385">
            <v>0.49</v>
          </cell>
          <cell r="K385">
            <v>0.89999999999999991</v>
          </cell>
          <cell r="P385">
            <v>3</v>
          </cell>
        </row>
        <row r="386">
          <cell r="B386" t="str">
            <v>STD</v>
          </cell>
          <cell r="C386">
            <v>5</v>
          </cell>
          <cell r="D386">
            <v>6.55</v>
          </cell>
          <cell r="E386">
            <v>1</v>
          </cell>
          <cell r="I386">
            <v>0.51</v>
          </cell>
          <cell r="J386">
            <v>0.54</v>
          </cell>
          <cell r="K386">
            <v>1.05</v>
          </cell>
          <cell r="P386">
            <v>4</v>
          </cell>
        </row>
        <row r="387">
          <cell r="B387" t="str">
            <v>STD</v>
          </cell>
          <cell r="C387">
            <v>6</v>
          </cell>
          <cell r="D387">
            <v>7.11</v>
          </cell>
          <cell r="E387">
            <v>1</v>
          </cell>
          <cell r="I387">
            <v>0.61</v>
          </cell>
          <cell r="J387">
            <v>1.04</v>
          </cell>
          <cell r="K387">
            <v>1.65</v>
          </cell>
          <cell r="P387">
            <v>4</v>
          </cell>
        </row>
        <row r="388">
          <cell r="B388" t="str">
            <v>STD</v>
          </cell>
          <cell r="C388">
            <v>8</v>
          </cell>
          <cell r="D388">
            <v>8.18</v>
          </cell>
          <cell r="E388">
            <v>1</v>
          </cell>
          <cell r="I388">
            <v>0.81</v>
          </cell>
          <cell r="J388">
            <v>1.73</v>
          </cell>
          <cell r="K388">
            <v>2.54</v>
          </cell>
          <cell r="P388">
            <v>4</v>
          </cell>
        </row>
        <row r="389">
          <cell r="B389" t="str">
            <v>STD</v>
          </cell>
          <cell r="C389">
            <v>10</v>
          </cell>
          <cell r="D389">
            <v>9.27</v>
          </cell>
          <cell r="E389">
            <v>1</v>
          </cell>
          <cell r="I389">
            <v>1.01</v>
          </cell>
          <cell r="J389">
            <v>3.04</v>
          </cell>
          <cell r="K389">
            <v>4.05</v>
          </cell>
          <cell r="P389">
            <v>4</v>
          </cell>
        </row>
        <row r="390">
          <cell r="B390" t="str">
            <v>STD</v>
          </cell>
          <cell r="C390">
            <v>12</v>
          </cell>
          <cell r="D390">
            <v>9.5299999999999994</v>
          </cell>
          <cell r="E390">
            <v>1</v>
          </cell>
          <cell r="I390">
            <v>1.22</v>
          </cell>
          <cell r="J390">
            <v>3.28</v>
          </cell>
          <cell r="K390">
            <v>4.5</v>
          </cell>
          <cell r="P390">
            <v>6</v>
          </cell>
        </row>
        <row r="391">
          <cell r="B391" t="str">
            <v>STD</v>
          </cell>
          <cell r="C391">
            <v>14</v>
          </cell>
          <cell r="D391">
            <v>9.5299999999999994</v>
          </cell>
          <cell r="E391">
            <v>1</v>
          </cell>
          <cell r="I391">
            <v>1.42</v>
          </cell>
          <cell r="J391">
            <v>3.97</v>
          </cell>
          <cell r="K391">
            <v>5.3900000000000006</v>
          </cell>
          <cell r="P391">
            <v>6</v>
          </cell>
        </row>
        <row r="392">
          <cell r="B392" t="str">
            <v>STD</v>
          </cell>
          <cell r="C392">
            <v>16</v>
          </cell>
          <cell r="D392">
            <v>9.5299999999999994</v>
          </cell>
          <cell r="E392">
            <v>1</v>
          </cell>
          <cell r="I392">
            <v>1.62</v>
          </cell>
          <cell r="J392">
            <v>4.68</v>
          </cell>
          <cell r="K392">
            <v>6.3</v>
          </cell>
          <cell r="P392">
            <v>6</v>
          </cell>
        </row>
        <row r="393">
          <cell r="B393" t="str">
            <v>STD</v>
          </cell>
          <cell r="C393">
            <v>18</v>
          </cell>
          <cell r="D393">
            <v>9.5299999999999994</v>
          </cell>
          <cell r="E393">
            <v>1</v>
          </cell>
          <cell r="I393">
            <v>1.82</v>
          </cell>
          <cell r="J393">
            <v>5.38</v>
          </cell>
          <cell r="K393">
            <v>7.2</v>
          </cell>
          <cell r="P393">
            <v>6</v>
          </cell>
        </row>
        <row r="394">
          <cell r="B394" t="str">
            <v>STD</v>
          </cell>
          <cell r="C394">
            <v>20</v>
          </cell>
          <cell r="D394">
            <v>9.5299999999999994</v>
          </cell>
          <cell r="E394">
            <v>1</v>
          </cell>
          <cell r="I394">
            <v>2.0299999999999998</v>
          </cell>
          <cell r="J394">
            <v>5.47</v>
          </cell>
          <cell r="K394">
            <v>7.5</v>
          </cell>
          <cell r="P394">
            <v>7</v>
          </cell>
        </row>
        <row r="395">
          <cell r="B395" t="str">
            <v>STD</v>
          </cell>
          <cell r="C395">
            <v>22</v>
          </cell>
          <cell r="D395">
            <v>9.5299999999999994</v>
          </cell>
          <cell r="E395">
            <v>1</v>
          </cell>
          <cell r="I395">
            <v>2.23</v>
          </cell>
          <cell r="J395">
            <v>6.47</v>
          </cell>
          <cell r="K395">
            <v>8.6999999999999993</v>
          </cell>
          <cell r="P395">
            <v>8</v>
          </cell>
        </row>
        <row r="396">
          <cell r="B396" t="str">
            <v>STD</v>
          </cell>
          <cell r="C396">
            <v>24</v>
          </cell>
          <cell r="D396">
            <v>9.5299999999999994</v>
          </cell>
          <cell r="E396">
            <v>1</v>
          </cell>
          <cell r="I396">
            <v>2.4300000000000002</v>
          </cell>
          <cell r="J396">
            <v>6.57</v>
          </cell>
          <cell r="K396">
            <v>9</v>
          </cell>
          <cell r="P396">
            <v>8</v>
          </cell>
        </row>
        <row r="397">
          <cell r="B397" t="str">
            <v>STD</v>
          </cell>
          <cell r="C397">
            <v>26</v>
          </cell>
          <cell r="D397">
            <v>9.5299999999999994</v>
          </cell>
          <cell r="E397">
            <v>1</v>
          </cell>
          <cell r="I397">
            <v>2.64</v>
          </cell>
          <cell r="J397">
            <v>7.7</v>
          </cell>
          <cell r="K397">
            <v>10.34</v>
          </cell>
          <cell r="P397">
            <v>9</v>
          </cell>
        </row>
        <row r="398">
          <cell r="B398" t="str">
            <v>STD</v>
          </cell>
          <cell r="C398">
            <v>28</v>
          </cell>
          <cell r="D398">
            <v>9.5299999999999994</v>
          </cell>
          <cell r="E398">
            <v>1</v>
          </cell>
          <cell r="I398">
            <v>2.84</v>
          </cell>
          <cell r="J398">
            <v>8.25</v>
          </cell>
          <cell r="K398">
            <v>11.09</v>
          </cell>
          <cell r="P398">
            <v>9</v>
          </cell>
        </row>
        <row r="399">
          <cell r="B399" t="str">
            <v>STD</v>
          </cell>
          <cell r="C399">
            <v>30</v>
          </cell>
          <cell r="D399">
            <v>9.5299999999999994</v>
          </cell>
          <cell r="E399">
            <v>1</v>
          </cell>
          <cell r="I399">
            <v>3.04</v>
          </cell>
          <cell r="J399">
            <v>8.9600000000000009</v>
          </cell>
          <cell r="K399">
            <v>12</v>
          </cell>
          <cell r="P399">
            <v>10</v>
          </cell>
        </row>
        <row r="400">
          <cell r="B400" t="str">
            <v>STD</v>
          </cell>
          <cell r="C400">
            <v>32</v>
          </cell>
          <cell r="D400">
            <v>9.5299999999999994</v>
          </cell>
          <cell r="E400">
            <v>1</v>
          </cell>
          <cell r="I400">
            <v>3.24</v>
          </cell>
          <cell r="J400">
            <v>9.51</v>
          </cell>
          <cell r="K400">
            <v>12.75</v>
          </cell>
          <cell r="P400">
            <v>11</v>
          </cell>
        </row>
        <row r="401">
          <cell r="B401" t="str">
            <v>STD</v>
          </cell>
          <cell r="C401">
            <v>34</v>
          </cell>
          <cell r="D401">
            <v>9.5299999999999994</v>
          </cell>
          <cell r="E401">
            <v>1</v>
          </cell>
          <cell r="I401">
            <v>3.45</v>
          </cell>
          <cell r="J401">
            <v>10.050000000000001</v>
          </cell>
          <cell r="K401">
            <v>13.5</v>
          </cell>
          <cell r="P401">
            <v>12</v>
          </cell>
        </row>
        <row r="402">
          <cell r="B402" t="str">
            <v>STD</v>
          </cell>
          <cell r="C402">
            <v>36</v>
          </cell>
          <cell r="D402">
            <v>9.5299999999999994</v>
          </cell>
          <cell r="E402">
            <v>1</v>
          </cell>
          <cell r="I402">
            <v>3.65</v>
          </cell>
          <cell r="J402">
            <v>10.6</v>
          </cell>
          <cell r="K402">
            <v>14.25</v>
          </cell>
          <cell r="P402">
            <v>12</v>
          </cell>
        </row>
        <row r="403">
          <cell r="B403" t="str">
            <v>STD</v>
          </cell>
          <cell r="C403">
            <v>38</v>
          </cell>
          <cell r="D403">
            <v>9.5299999999999994</v>
          </cell>
          <cell r="E403">
            <v>1</v>
          </cell>
          <cell r="I403">
            <v>3.85</v>
          </cell>
          <cell r="J403">
            <v>11.23</v>
          </cell>
          <cell r="K403">
            <v>15.08</v>
          </cell>
          <cell r="P403">
            <v>13</v>
          </cell>
        </row>
        <row r="404">
          <cell r="B404" t="str">
            <v>STD</v>
          </cell>
          <cell r="C404">
            <v>40</v>
          </cell>
          <cell r="D404">
            <v>9.5299999999999994</v>
          </cell>
          <cell r="E404">
            <v>1</v>
          </cell>
          <cell r="I404">
            <v>4.0599999999999996</v>
          </cell>
          <cell r="J404">
            <v>11.66</v>
          </cell>
          <cell r="K404">
            <v>15.719999999999999</v>
          </cell>
          <cell r="P404">
            <v>14</v>
          </cell>
        </row>
        <row r="405">
          <cell r="B405" t="str">
            <v>STD</v>
          </cell>
          <cell r="C405">
            <v>42</v>
          </cell>
          <cell r="D405">
            <v>9.5299999999999994</v>
          </cell>
          <cell r="E405">
            <v>1</v>
          </cell>
          <cell r="I405">
            <v>4.26</v>
          </cell>
          <cell r="J405">
            <v>12.24</v>
          </cell>
          <cell r="K405">
            <v>16.5</v>
          </cell>
          <cell r="P405">
            <v>14</v>
          </cell>
        </row>
        <row r="406">
          <cell r="B406" t="str">
            <v>STD</v>
          </cell>
          <cell r="C406">
            <v>44</v>
          </cell>
          <cell r="D406">
            <v>9.5299999999999994</v>
          </cell>
          <cell r="E406">
            <v>1</v>
          </cell>
          <cell r="I406">
            <v>4.47</v>
          </cell>
          <cell r="J406">
            <v>17.54</v>
          </cell>
          <cell r="K406">
            <v>22.009999999999998</v>
          </cell>
          <cell r="P406">
            <v>15</v>
          </cell>
        </row>
        <row r="407">
          <cell r="B407" t="str">
            <v>STD</v>
          </cell>
          <cell r="C407">
            <v>46</v>
          </cell>
          <cell r="D407">
            <v>9.5299999999999994</v>
          </cell>
          <cell r="E407">
            <v>1</v>
          </cell>
          <cell r="I407">
            <v>4.67</v>
          </cell>
          <cell r="J407">
            <v>18.329999999999998</v>
          </cell>
          <cell r="K407">
            <v>23</v>
          </cell>
          <cell r="P407">
            <v>16</v>
          </cell>
        </row>
        <row r="408">
          <cell r="B408" t="str">
            <v>STD</v>
          </cell>
          <cell r="C408">
            <v>48</v>
          </cell>
          <cell r="D408">
            <v>9.5299999999999994</v>
          </cell>
          <cell r="E408">
            <v>1</v>
          </cell>
          <cell r="I408">
            <v>4.87</v>
          </cell>
          <cell r="J408">
            <v>19.13</v>
          </cell>
          <cell r="K408">
            <v>24</v>
          </cell>
          <cell r="P408">
            <v>16</v>
          </cell>
        </row>
        <row r="409">
          <cell r="B409" t="str">
            <v xml:space="preserve">XS </v>
          </cell>
          <cell r="C409">
            <v>0.125</v>
          </cell>
          <cell r="D409">
            <v>2.41</v>
          </cell>
          <cell r="E409">
            <v>1</v>
          </cell>
          <cell r="I409">
            <v>7.0000000000000007E-2</v>
          </cell>
          <cell r="K409">
            <v>7.0000000000000007E-2</v>
          </cell>
          <cell r="P409">
            <v>2</v>
          </cell>
        </row>
        <row r="410">
          <cell r="B410" t="str">
            <v xml:space="preserve">XS </v>
          </cell>
          <cell r="C410">
            <v>0.125</v>
          </cell>
          <cell r="D410">
            <v>2.41</v>
          </cell>
          <cell r="E410">
            <v>1</v>
          </cell>
          <cell r="I410">
            <v>7.0000000000000007E-2</v>
          </cell>
          <cell r="K410">
            <v>7.0000000000000007E-2</v>
          </cell>
          <cell r="P410">
            <v>2</v>
          </cell>
        </row>
        <row r="411">
          <cell r="B411" t="str">
            <v xml:space="preserve">XS </v>
          </cell>
          <cell r="C411">
            <v>0.125</v>
          </cell>
          <cell r="D411">
            <v>2.41</v>
          </cell>
          <cell r="E411">
            <v>1</v>
          </cell>
          <cell r="I411">
            <v>7.0000000000000007E-2</v>
          </cell>
          <cell r="K411">
            <v>7.0000000000000007E-2</v>
          </cell>
          <cell r="P411">
            <v>2</v>
          </cell>
        </row>
        <row r="412">
          <cell r="B412" t="str">
            <v xml:space="preserve">XS </v>
          </cell>
          <cell r="C412">
            <v>0.25</v>
          </cell>
          <cell r="D412">
            <v>3.02</v>
          </cell>
          <cell r="E412">
            <v>1</v>
          </cell>
          <cell r="I412">
            <v>7.0000000000000007E-2</v>
          </cell>
          <cell r="K412">
            <v>7.0000000000000007E-2</v>
          </cell>
          <cell r="P412">
            <v>2</v>
          </cell>
        </row>
        <row r="413">
          <cell r="B413" t="str">
            <v xml:space="preserve">XS </v>
          </cell>
          <cell r="C413">
            <v>0.25</v>
          </cell>
          <cell r="D413">
            <v>3.02</v>
          </cell>
          <cell r="E413">
            <v>1</v>
          </cell>
          <cell r="I413">
            <v>7.0000000000000007E-2</v>
          </cell>
          <cell r="K413">
            <v>7.0000000000000007E-2</v>
          </cell>
          <cell r="P413">
            <v>2</v>
          </cell>
        </row>
        <row r="414">
          <cell r="B414" t="str">
            <v xml:space="preserve">XS </v>
          </cell>
          <cell r="C414">
            <v>0.25</v>
          </cell>
          <cell r="D414">
            <v>3.02</v>
          </cell>
          <cell r="E414">
            <v>1</v>
          </cell>
          <cell r="I414">
            <v>7.0000000000000007E-2</v>
          </cell>
          <cell r="K414">
            <v>7.0000000000000007E-2</v>
          </cell>
          <cell r="P414">
            <v>2</v>
          </cell>
        </row>
        <row r="415">
          <cell r="B415" t="str">
            <v xml:space="preserve">XS </v>
          </cell>
          <cell r="C415">
            <v>0.375</v>
          </cell>
          <cell r="D415">
            <v>3.2</v>
          </cell>
          <cell r="E415">
            <v>1</v>
          </cell>
          <cell r="I415">
            <v>7.0000000000000007E-2</v>
          </cell>
          <cell r="J415">
            <v>0</v>
          </cell>
          <cell r="K415">
            <v>7.0000000000000007E-2</v>
          </cell>
          <cell r="P415">
            <v>2</v>
          </cell>
        </row>
        <row r="416">
          <cell r="B416" t="str">
            <v xml:space="preserve">XS </v>
          </cell>
          <cell r="C416">
            <v>0.375</v>
          </cell>
          <cell r="D416">
            <v>3.2</v>
          </cell>
          <cell r="E416">
            <v>1</v>
          </cell>
          <cell r="I416">
            <v>7.0000000000000007E-2</v>
          </cell>
          <cell r="J416">
            <v>0</v>
          </cell>
          <cell r="K416">
            <v>7.0000000000000007E-2</v>
          </cell>
          <cell r="P416">
            <v>2</v>
          </cell>
        </row>
        <row r="417">
          <cell r="B417" t="str">
            <v xml:space="preserve">XS </v>
          </cell>
          <cell r="C417">
            <v>0.375</v>
          </cell>
          <cell r="D417">
            <v>3.2</v>
          </cell>
          <cell r="E417">
            <v>1</v>
          </cell>
          <cell r="I417">
            <v>7.0000000000000007E-2</v>
          </cell>
          <cell r="J417">
            <v>0</v>
          </cell>
          <cell r="K417">
            <v>7.0000000000000007E-2</v>
          </cell>
          <cell r="P417">
            <v>2</v>
          </cell>
        </row>
        <row r="418">
          <cell r="B418" t="str">
            <v xml:space="preserve">XS </v>
          </cell>
          <cell r="C418">
            <v>0.5</v>
          </cell>
          <cell r="D418">
            <v>3.73</v>
          </cell>
          <cell r="E418">
            <v>1</v>
          </cell>
          <cell r="I418">
            <v>7.0000000000000007E-2</v>
          </cell>
          <cell r="J418">
            <v>0</v>
          </cell>
          <cell r="K418">
            <v>7.0000000000000007E-2</v>
          </cell>
          <cell r="P418">
            <v>2</v>
          </cell>
        </row>
        <row r="419">
          <cell r="B419" t="str">
            <v xml:space="preserve">XS </v>
          </cell>
          <cell r="C419">
            <v>0.5</v>
          </cell>
          <cell r="D419">
            <v>3.73</v>
          </cell>
          <cell r="E419">
            <v>1</v>
          </cell>
          <cell r="I419">
            <v>7.0000000000000007E-2</v>
          </cell>
          <cell r="J419">
            <v>0</v>
          </cell>
          <cell r="K419">
            <v>7.0000000000000007E-2</v>
          </cell>
          <cell r="P419">
            <v>2</v>
          </cell>
        </row>
        <row r="420">
          <cell r="B420" t="str">
            <v xml:space="preserve">XS </v>
          </cell>
          <cell r="C420">
            <v>0.5</v>
          </cell>
          <cell r="D420">
            <v>3.73</v>
          </cell>
          <cell r="E420">
            <v>1</v>
          </cell>
          <cell r="I420">
            <v>7.0000000000000007E-2</v>
          </cell>
          <cell r="J420">
            <v>0</v>
          </cell>
          <cell r="K420">
            <v>7.0000000000000007E-2</v>
          </cell>
          <cell r="P420">
            <v>2</v>
          </cell>
        </row>
        <row r="421">
          <cell r="B421" t="str">
            <v xml:space="preserve">XS </v>
          </cell>
          <cell r="C421">
            <v>0.75</v>
          </cell>
          <cell r="D421">
            <v>3.91</v>
          </cell>
          <cell r="E421">
            <v>1</v>
          </cell>
          <cell r="I421">
            <v>7.0000000000000007E-2</v>
          </cell>
          <cell r="J421">
            <v>0</v>
          </cell>
          <cell r="K421">
            <v>7.0000000000000007E-2</v>
          </cell>
          <cell r="P421">
            <v>2</v>
          </cell>
        </row>
        <row r="422">
          <cell r="B422" t="str">
            <v xml:space="preserve">XS </v>
          </cell>
          <cell r="C422">
            <v>0.75</v>
          </cell>
          <cell r="D422">
            <v>3.91</v>
          </cell>
          <cell r="E422">
            <v>1</v>
          </cell>
          <cell r="I422">
            <v>7.0000000000000007E-2</v>
          </cell>
          <cell r="J422">
            <v>0</v>
          </cell>
          <cell r="K422">
            <v>7.0000000000000007E-2</v>
          </cell>
          <cell r="P422">
            <v>2</v>
          </cell>
        </row>
        <row r="423">
          <cell r="B423" t="str">
            <v xml:space="preserve">XS </v>
          </cell>
          <cell r="C423">
            <v>0.75</v>
          </cell>
          <cell r="D423">
            <v>3.91</v>
          </cell>
          <cell r="E423">
            <v>1</v>
          </cell>
          <cell r="I423">
            <v>7.0000000000000007E-2</v>
          </cell>
          <cell r="J423">
            <v>0</v>
          </cell>
          <cell r="K423">
            <v>7.0000000000000007E-2</v>
          </cell>
          <cell r="P423">
            <v>2</v>
          </cell>
        </row>
        <row r="424">
          <cell r="B424" t="str">
            <v xml:space="preserve">XS </v>
          </cell>
          <cell r="C424">
            <v>1</v>
          </cell>
          <cell r="D424">
            <v>4.55</v>
          </cell>
          <cell r="E424">
            <v>1</v>
          </cell>
          <cell r="I424">
            <v>0.15</v>
          </cell>
          <cell r="J424">
            <v>0</v>
          </cell>
          <cell r="K424">
            <v>0.15</v>
          </cell>
          <cell r="P424">
            <v>2</v>
          </cell>
        </row>
        <row r="425">
          <cell r="B425" t="str">
            <v xml:space="preserve">XS </v>
          </cell>
          <cell r="C425">
            <v>1</v>
          </cell>
          <cell r="D425">
            <v>4.55</v>
          </cell>
          <cell r="E425">
            <v>1</v>
          </cell>
          <cell r="I425">
            <v>0.15</v>
          </cell>
          <cell r="J425">
            <v>0</v>
          </cell>
          <cell r="K425">
            <v>0.15</v>
          </cell>
          <cell r="P425">
            <v>2</v>
          </cell>
        </row>
        <row r="426">
          <cell r="B426" t="str">
            <v xml:space="preserve">XS </v>
          </cell>
          <cell r="C426">
            <v>1</v>
          </cell>
          <cell r="D426">
            <v>4.55</v>
          </cell>
          <cell r="E426">
            <v>1</v>
          </cell>
          <cell r="I426">
            <v>0.15</v>
          </cell>
          <cell r="J426">
            <v>0</v>
          </cell>
          <cell r="K426">
            <v>0.15</v>
          </cell>
          <cell r="P426">
            <v>2</v>
          </cell>
        </row>
        <row r="427">
          <cell r="B427" t="str">
            <v xml:space="preserve">XS </v>
          </cell>
          <cell r="C427">
            <v>1.25</v>
          </cell>
          <cell r="D427">
            <v>4.8499999999999996</v>
          </cell>
          <cell r="E427">
            <v>1</v>
          </cell>
          <cell r="I427">
            <v>0.13</v>
          </cell>
          <cell r="J427">
            <v>0.17</v>
          </cell>
          <cell r="K427">
            <v>0.30000000000000004</v>
          </cell>
          <cell r="P427">
            <v>2</v>
          </cell>
        </row>
        <row r="428">
          <cell r="B428" t="str">
            <v xml:space="preserve">XS </v>
          </cell>
          <cell r="C428">
            <v>1.25</v>
          </cell>
          <cell r="D428">
            <v>4.8499999999999996</v>
          </cell>
          <cell r="E428">
            <v>1</v>
          </cell>
          <cell r="I428">
            <v>0.13</v>
          </cell>
          <cell r="J428">
            <v>0.17</v>
          </cell>
          <cell r="K428">
            <v>0.30000000000000004</v>
          </cell>
          <cell r="P428">
            <v>2</v>
          </cell>
        </row>
        <row r="429">
          <cell r="B429" t="str">
            <v xml:space="preserve">XS </v>
          </cell>
          <cell r="C429">
            <v>1.25</v>
          </cell>
          <cell r="D429">
            <v>4.8499999999999996</v>
          </cell>
          <cell r="E429">
            <v>1</v>
          </cell>
          <cell r="I429">
            <v>0.13</v>
          </cell>
          <cell r="J429">
            <v>0.17</v>
          </cell>
          <cell r="K429">
            <v>0.30000000000000004</v>
          </cell>
          <cell r="P429">
            <v>2</v>
          </cell>
        </row>
        <row r="430">
          <cell r="B430" t="str">
            <v xml:space="preserve">XS </v>
          </cell>
          <cell r="C430">
            <v>1.5</v>
          </cell>
          <cell r="D430">
            <v>5.08</v>
          </cell>
          <cell r="E430">
            <v>1</v>
          </cell>
          <cell r="I430">
            <v>0.15</v>
          </cell>
          <cell r="J430">
            <v>0.15</v>
          </cell>
          <cell r="K430">
            <v>0.3</v>
          </cell>
          <cell r="P430">
            <v>2</v>
          </cell>
        </row>
        <row r="431">
          <cell r="B431" t="str">
            <v xml:space="preserve">XS </v>
          </cell>
          <cell r="C431">
            <v>1.5</v>
          </cell>
          <cell r="D431">
            <v>5.08</v>
          </cell>
          <cell r="E431">
            <v>1</v>
          </cell>
          <cell r="I431">
            <v>0.15</v>
          </cell>
          <cell r="J431">
            <v>0.15</v>
          </cell>
          <cell r="K431">
            <v>0.3</v>
          </cell>
          <cell r="P431">
            <v>2</v>
          </cell>
        </row>
        <row r="432">
          <cell r="B432" t="str">
            <v xml:space="preserve">XS </v>
          </cell>
          <cell r="C432">
            <v>1.5</v>
          </cell>
          <cell r="D432">
            <v>5.08</v>
          </cell>
          <cell r="E432">
            <v>1</v>
          </cell>
          <cell r="I432">
            <v>0.15</v>
          </cell>
          <cell r="J432">
            <v>0.15</v>
          </cell>
          <cell r="K432">
            <v>0.3</v>
          </cell>
          <cell r="P432">
            <v>2</v>
          </cell>
        </row>
        <row r="433">
          <cell r="B433" t="str">
            <v xml:space="preserve">XS </v>
          </cell>
          <cell r="C433">
            <v>2</v>
          </cell>
          <cell r="D433">
            <v>5.54</v>
          </cell>
          <cell r="E433">
            <v>1</v>
          </cell>
          <cell r="I433">
            <v>0.2</v>
          </cell>
          <cell r="J433">
            <v>0.25</v>
          </cell>
          <cell r="K433">
            <v>0.45</v>
          </cell>
          <cell r="P433">
            <v>2</v>
          </cell>
        </row>
        <row r="434">
          <cell r="B434" t="str">
            <v xml:space="preserve">XS </v>
          </cell>
          <cell r="C434">
            <v>2</v>
          </cell>
          <cell r="D434">
            <v>5.54</v>
          </cell>
          <cell r="E434">
            <v>1</v>
          </cell>
          <cell r="I434">
            <v>0.2</v>
          </cell>
          <cell r="J434">
            <v>0.25</v>
          </cell>
          <cell r="K434">
            <v>0.45</v>
          </cell>
          <cell r="P434">
            <v>2</v>
          </cell>
        </row>
        <row r="435">
          <cell r="B435" t="str">
            <v xml:space="preserve">XS </v>
          </cell>
          <cell r="C435">
            <v>2</v>
          </cell>
          <cell r="D435">
            <v>5.54</v>
          </cell>
          <cell r="E435">
            <v>1</v>
          </cell>
          <cell r="I435">
            <v>0.2</v>
          </cell>
          <cell r="J435">
            <v>0.25</v>
          </cell>
          <cell r="K435">
            <v>0.45</v>
          </cell>
          <cell r="P435">
            <v>2</v>
          </cell>
        </row>
        <row r="436">
          <cell r="B436" t="str">
            <v xml:space="preserve">XS </v>
          </cell>
          <cell r="C436">
            <v>2.5</v>
          </cell>
          <cell r="D436">
            <v>7.01</v>
          </cell>
          <cell r="E436">
            <v>1</v>
          </cell>
          <cell r="I436">
            <v>0.25</v>
          </cell>
          <cell r="J436">
            <v>0.5</v>
          </cell>
          <cell r="K436">
            <v>0.75</v>
          </cell>
          <cell r="P436">
            <v>2</v>
          </cell>
        </row>
        <row r="437">
          <cell r="B437" t="str">
            <v xml:space="preserve">XS </v>
          </cell>
          <cell r="C437">
            <v>3</v>
          </cell>
          <cell r="D437">
            <v>7.62</v>
          </cell>
          <cell r="E437">
            <v>1</v>
          </cell>
          <cell r="I437">
            <v>0.3</v>
          </cell>
          <cell r="J437">
            <v>0.6</v>
          </cell>
          <cell r="K437">
            <v>0.89999999999999991</v>
          </cell>
          <cell r="P437">
            <v>2</v>
          </cell>
        </row>
        <row r="438">
          <cell r="B438" t="str">
            <v xml:space="preserve">XS </v>
          </cell>
          <cell r="C438">
            <v>3.5</v>
          </cell>
          <cell r="D438">
            <v>8.08</v>
          </cell>
          <cell r="E438">
            <v>1</v>
          </cell>
          <cell r="I438">
            <v>0.35</v>
          </cell>
          <cell r="J438">
            <v>0.85</v>
          </cell>
          <cell r="K438">
            <v>1.2</v>
          </cell>
          <cell r="P438">
            <v>3</v>
          </cell>
        </row>
        <row r="439">
          <cell r="B439" t="str">
            <v xml:space="preserve">XS </v>
          </cell>
          <cell r="C439">
            <v>4</v>
          </cell>
          <cell r="D439">
            <v>8.56</v>
          </cell>
          <cell r="E439">
            <v>1</v>
          </cell>
          <cell r="I439">
            <v>0.41</v>
          </cell>
          <cell r="J439">
            <v>0.93</v>
          </cell>
          <cell r="K439">
            <v>1.34</v>
          </cell>
          <cell r="P439">
            <v>3</v>
          </cell>
        </row>
        <row r="440">
          <cell r="B440" t="str">
            <v xml:space="preserve">XS </v>
          </cell>
          <cell r="C440">
            <v>5</v>
          </cell>
          <cell r="D440">
            <v>9.5299999999999994</v>
          </cell>
          <cell r="E440">
            <v>1</v>
          </cell>
          <cell r="I440">
            <v>0.51</v>
          </cell>
          <cell r="J440">
            <v>1.59</v>
          </cell>
          <cell r="K440">
            <v>2.1</v>
          </cell>
          <cell r="P440">
            <v>4</v>
          </cell>
        </row>
        <row r="441">
          <cell r="B441" t="str">
            <v xml:space="preserve">XS </v>
          </cell>
          <cell r="C441">
            <v>6</v>
          </cell>
          <cell r="D441">
            <v>10.97</v>
          </cell>
          <cell r="E441">
            <v>1.25</v>
          </cell>
          <cell r="I441">
            <v>0.61</v>
          </cell>
          <cell r="J441">
            <v>2.69</v>
          </cell>
          <cell r="K441">
            <v>3.3</v>
          </cell>
          <cell r="P441">
            <v>4</v>
          </cell>
        </row>
        <row r="442">
          <cell r="B442" t="str">
            <v xml:space="preserve">XS </v>
          </cell>
          <cell r="C442">
            <v>8</v>
          </cell>
          <cell r="D442">
            <v>12.7</v>
          </cell>
          <cell r="E442">
            <v>1.25</v>
          </cell>
          <cell r="I442">
            <v>0.81</v>
          </cell>
          <cell r="J442">
            <v>4.58</v>
          </cell>
          <cell r="K442">
            <v>5.3900000000000006</v>
          </cell>
          <cell r="P442">
            <v>4</v>
          </cell>
        </row>
        <row r="443">
          <cell r="B443" t="str">
            <v xml:space="preserve">XS </v>
          </cell>
          <cell r="C443">
            <v>10</v>
          </cell>
          <cell r="D443">
            <v>12.7</v>
          </cell>
          <cell r="E443">
            <v>1.25</v>
          </cell>
          <cell r="I443">
            <v>1.01</v>
          </cell>
          <cell r="J443">
            <v>5.74</v>
          </cell>
          <cell r="K443">
            <v>6.75</v>
          </cell>
          <cell r="P443">
            <v>4</v>
          </cell>
        </row>
        <row r="444">
          <cell r="B444" t="str">
            <v xml:space="preserve">XS </v>
          </cell>
          <cell r="C444">
            <v>12</v>
          </cell>
          <cell r="D444">
            <v>12.7</v>
          </cell>
          <cell r="E444">
            <v>1.25</v>
          </cell>
          <cell r="I444">
            <v>1.22</v>
          </cell>
          <cell r="J444">
            <v>6.73</v>
          </cell>
          <cell r="K444">
            <v>7.95</v>
          </cell>
          <cell r="P444">
            <v>6</v>
          </cell>
        </row>
        <row r="445">
          <cell r="B445" t="str">
            <v xml:space="preserve">XS </v>
          </cell>
          <cell r="C445">
            <v>14</v>
          </cell>
          <cell r="D445">
            <v>12.7</v>
          </cell>
          <cell r="E445">
            <v>1.25</v>
          </cell>
          <cell r="I445">
            <v>1.42</v>
          </cell>
          <cell r="J445">
            <v>7.28</v>
          </cell>
          <cell r="K445">
            <v>8.6999999999999993</v>
          </cell>
          <cell r="P445">
            <v>6</v>
          </cell>
        </row>
        <row r="446">
          <cell r="B446" t="str">
            <v xml:space="preserve">XS </v>
          </cell>
          <cell r="C446">
            <v>16</v>
          </cell>
          <cell r="D446">
            <v>12.7</v>
          </cell>
          <cell r="E446">
            <v>1.25</v>
          </cell>
          <cell r="I446">
            <v>1.62</v>
          </cell>
          <cell r="J446">
            <v>8.42</v>
          </cell>
          <cell r="K446">
            <v>10.039999999999999</v>
          </cell>
          <cell r="P446">
            <v>6</v>
          </cell>
        </row>
        <row r="447">
          <cell r="B447" t="str">
            <v xml:space="preserve">XS </v>
          </cell>
          <cell r="C447">
            <v>18</v>
          </cell>
          <cell r="D447">
            <v>12.7</v>
          </cell>
          <cell r="E447">
            <v>1.25</v>
          </cell>
          <cell r="I447">
            <v>1.82</v>
          </cell>
          <cell r="J447">
            <v>9.42</v>
          </cell>
          <cell r="K447">
            <v>11.24</v>
          </cell>
          <cell r="P447">
            <v>6</v>
          </cell>
        </row>
        <row r="448">
          <cell r="B448" t="str">
            <v xml:space="preserve">XS </v>
          </cell>
          <cell r="C448">
            <v>20</v>
          </cell>
          <cell r="D448">
            <v>12.7</v>
          </cell>
          <cell r="E448">
            <v>1.25</v>
          </cell>
          <cell r="I448">
            <v>2.0299999999999998</v>
          </cell>
          <cell r="J448">
            <v>10.42</v>
          </cell>
          <cell r="K448">
            <v>12.45</v>
          </cell>
          <cell r="P448">
            <v>7</v>
          </cell>
        </row>
        <row r="449">
          <cell r="B449" t="str">
            <v xml:space="preserve">XS </v>
          </cell>
          <cell r="C449">
            <v>22</v>
          </cell>
          <cell r="D449">
            <v>12.7</v>
          </cell>
          <cell r="E449">
            <v>1.25</v>
          </cell>
          <cell r="I449">
            <v>2.23</v>
          </cell>
          <cell r="J449">
            <v>11.72</v>
          </cell>
          <cell r="K449">
            <v>13.950000000000001</v>
          </cell>
          <cell r="P449">
            <v>8</v>
          </cell>
        </row>
        <row r="450">
          <cell r="B450" t="str">
            <v xml:space="preserve">XS </v>
          </cell>
          <cell r="C450">
            <v>24</v>
          </cell>
          <cell r="D450">
            <v>12.7</v>
          </cell>
          <cell r="E450">
            <v>1.25</v>
          </cell>
          <cell r="I450">
            <v>2.4300000000000002</v>
          </cell>
          <cell r="J450">
            <v>12.57</v>
          </cell>
          <cell r="K450">
            <v>15</v>
          </cell>
          <cell r="P450">
            <v>8</v>
          </cell>
        </row>
        <row r="451">
          <cell r="B451" t="str">
            <v xml:space="preserve">XS </v>
          </cell>
          <cell r="C451">
            <v>26</v>
          </cell>
          <cell r="D451">
            <v>12.7</v>
          </cell>
          <cell r="E451">
            <v>1.25</v>
          </cell>
          <cell r="I451">
            <v>2.64</v>
          </cell>
          <cell r="J451">
            <v>13.86</v>
          </cell>
          <cell r="K451">
            <v>16.5</v>
          </cell>
          <cell r="P451">
            <v>9</v>
          </cell>
        </row>
        <row r="452">
          <cell r="B452" t="str">
            <v xml:space="preserve">XS </v>
          </cell>
          <cell r="C452">
            <v>28</v>
          </cell>
          <cell r="D452">
            <v>12.7</v>
          </cell>
          <cell r="E452">
            <v>1.25</v>
          </cell>
          <cell r="I452">
            <v>2.84</v>
          </cell>
          <cell r="J452">
            <v>15.16</v>
          </cell>
          <cell r="K452">
            <v>18</v>
          </cell>
          <cell r="P452">
            <v>9</v>
          </cell>
        </row>
        <row r="453">
          <cell r="B453" t="str">
            <v xml:space="preserve">XS </v>
          </cell>
          <cell r="C453">
            <v>30</v>
          </cell>
          <cell r="D453">
            <v>12.7</v>
          </cell>
          <cell r="E453">
            <v>1.25</v>
          </cell>
          <cell r="I453">
            <v>3.04</v>
          </cell>
          <cell r="J453">
            <v>16.45</v>
          </cell>
          <cell r="K453">
            <v>19.489999999999998</v>
          </cell>
          <cell r="P453">
            <v>10</v>
          </cell>
        </row>
        <row r="454">
          <cell r="B454" t="str">
            <v xml:space="preserve">XS </v>
          </cell>
          <cell r="C454">
            <v>32</v>
          </cell>
          <cell r="D454">
            <v>12.7</v>
          </cell>
          <cell r="E454">
            <v>1.25</v>
          </cell>
          <cell r="I454">
            <v>3.24</v>
          </cell>
          <cell r="J454">
            <v>17.75</v>
          </cell>
          <cell r="K454">
            <v>20.990000000000002</v>
          </cell>
          <cell r="P454">
            <v>11</v>
          </cell>
        </row>
        <row r="455">
          <cell r="B455" t="str">
            <v xml:space="preserve">XS </v>
          </cell>
          <cell r="C455">
            <v>34</v>
          </cell>
          <cell r="D455">
            <v>12.7</v>
          </cell>
          <cell r="E455">
            <v>1.25</v>
          </cell>
          <cell r="I455">
            <v>3.45</v>
          </cell>
          <cell r="J455">
            <v>18.54</v>
          </cell>
          <cell r="K455">
            <v>21.99</v>
          </cell>
          <cell r="P455">
            <v>12</v>
          </cell>
        </row>
        <row r="456">
          <cell r="B456" t="str">
            <v xml:space="preserve">XS </v>
          </cell>
          <cell r="C456">
            <v>36</v>
          </cell>
          <cell r="D456">
            <v>12.7</v>
          </cell>
          <cell r="E456">
            <v>1.25</v>
          </cell>
          <cell r="I456">
            <v>3.65</v>
          </cell>
          <cell r="J456">
            <v>18.84</v>
          </cell>
          <cell r="K456">
            <v>22.49</v>
          </cell>
          <cell r="P456">
            <v>12</v>
          </cell>
        </row>
        <row r="457">
          <cell r="B457" t="str">
            <v xml:space="preserve">XS </v>
          </cell>
          <cell r="C457">
            <v>38</v>
          </cell>
          <cell r="D457">
            <v>12.7</v>
          </cell>
          <cell r="E457">
            <v>1.25</v>
          </cell>
          <cell r="I457">
            <v>3.85</v>
          </cell>
          <cell r="J457">
            <v>19.89</v>
          </cell>
          <cell r="K457">
            <v>23.740000000000002</v>
          </cell>
          <cell r="P457">
            <v>13</v>
          </cell>
        </row>
        <row r="458">
          <cell r="B458" t="str">
            <v xml:space="preserve">XS </v>
          </cell>
          <cell r="C458">
            <v>40</v>
          </cell>
          <cell r="D458">
            <v>12.7</v>
          </cell>
          <cell r="E458">
            <v>1.25</v>
          </cell>
          <cell r="I458">
            <v>4.0599999999999996</v>
          </cell>
          <cell r="J458">
            <v>21.66</v>
          </cell>
          <cell r="K458">
            <v>25.72</v>
          </cell>
          <cell r="P458">
            <v>14</v>
          </cell>
        </row>
        <row r="459">
          <cell r="B459" t="str">
            <v xml:space="preserve">XS </v>
          </cell>
          <cell r="C459">
            <v>42</v>
          </cell>
          <cell r="D459">
            <v>12.7</v>
          </cell>
          <cell r="E459">
            <v>1.25</v>
          </cell>
          <cell r="I459">
            <v>4.26</v>
          </cell>
          <cell r="J459">
            <v>22.74</v>
          </cell>
          <cell r="K459">
            <v>27</v>
          </cell>
          <cell r="P459">
            <v>14</v>
          </cell>
        </row>
        <row r="460">
          <cell r="B460" t="str">
            <v xml:space="preserve">XS </v>
          </cell>
          <cell r="C460">
            <v>44</v>
          </cell>
          <cell r="D460">
            <v>12.7</v>
          </cell>
          <cell r="E460">
            <v>1.25</v>
          </cell>
          <cell r="I460">
            <v>4.47</v>
          </cell>
          <cell r="J460">
            <v>27.16</v>
          </cell>
          <cell r="K460">
            <v>31.63</v>
          </cell>
          <cell r="P460">
            <v>15</v>
          </cell>
        </row>
        <row r="461">
          <cell r="B461" t="str">
            <v xml:space="preserve">XS </v>
          </cell>
          <cell r="C461">
            <v>46</v>
          </cell>
          <cell r="D461">
            <v>12.7</v>
          </cell>
          <cell r="E461">
            <v>1.25</v>
          </cell>
          <cell r="I461">
            <v>4.67</v>
          </cell>
          <cell r="J461">
            <v>28.4</v>
          </cell>
          <cell r="K461">
            <v>33.07</v>
          </cell>
          <cell r="P461">
            <v>16</v>
          </cell>
        </row>
        <row r="462">
          <cell r="B462" t="str">
            <v xml:space="preserve">XS </v>
          </cell>
          <cell r="C462">
            <v>48</v>
          </cell>
          <cell r="D462">
            <v>12.7</v>
          </cell>
          <cell r="E462">
            <v>1.25</v>
          </cell>
          <cell r="I462">
            <v>4.87</v>
          </cell>
          <cell r="J462">
            <v>29.63</v>
          </cell>
          <cell r="K462">
            <v>34.5</v>
          </cell>
          <cell r="P462">
            <v>16</v>
          </cell>
        </row>
        <row r="463">
          <cell r="B463" t="str">
            <v>XXS</v>
          </cell>
          <cell r="C463">
            <v>0.5</v>
          </cell>
          <cell r="D463">
            <v>7.47</v>
          </cell>
          <cell r="E463">
            <v>1</v>
          </cell>
          <cell r="I463">
            <v>7.0000000000000007E-2</v>
          </cell>
          <cell r="J463">
            <v>0.23</v>
          </cell>
          <cell r="K463">
            <v>0.30000000000000004</v>
          </cell>
          <cell r="P463">
            <v>2</v>
          </cell>
        </row>
        <row r="464">
          <cell r="B464" t="str">
            <v>XXS</v>
          </cell>
          <cell r="C464">
            <v>0.5</v>
          </cell>
          <cell r="D464">
            <v>7.47</v>
          </cell>
          <cell r="E464">
            <v>1</v>
          </cell>
          <cell r="I464">
            <v>7.0000000000000007E-2</v>
          </cell>
          <cell r="J464">
            <v>0.23</v>
          </cell>
          <cell r="K464">
            <v>0.30000000000000004</v>
          </cell>
          <cell r="P464">
            <v>2</v>
          </cell>
        </row>
        <row r="465">
          <cell r="B465" t="str">
            <v>XXS</v>
          </cell>
          <cell r="C465">
            <v>0.5</v>
          </cell>
          <cell r="D465">
            <v>7.47</v>
          </cell>
          <cell r="E465">
            <v>1</v>
          </cell>
          <cell r="I465">
            <v>7.0000000000000007E-2</v>
          </cell>
          <cell r="J465">
            <v>0.23</v>
          </cell>
          <cell r="K465">
            <v>0.30000000000000004</v>
          </cell>
          <cell r="P465">
            <v>2</v>
          </cell>
        </row>
        <row r="466">
          <cell r="B466" t="str">
            <v>XXS</v>
          </cell>
          <cell r="C466">
            <v>0.75</v>
          </cell>
          <cell r="D466">
            <v>7.82</v>
          </cell>
          <cell r="E466">
            <v>1</v>
          </cell>
          <cell r="I466">
            <v>0.08</v>
          </cell>
          <cell r="J466">
            <v>0.22</v>
          </cell>
          <cell r="K466">
            <v>0.3</v>
          </cell>
          <cell r="P466">
            <v>2</v>
          </cell>
        </row>
        <row r="467">
          <cell r="B467" t="str">
            <v>XXS</v>
          </cell>
          <cell r="C467">
            <v>0.75</v>
          </cell>
          <cell r="D467">
            <v>7.82</v>
          </cell>
          <cell r="E467">
            <v>1</v>
          </cell>
          <cell r="I467">
            <v>0.08</v>
          </cell>
          <cell r="J467">
            <v>0.22</v>
          </cell>
          <cell r="K467">
            <v>0.3</v>
          </cell>
          <cell r="P467">
            <v>2</v>
          </cell>
        </row>
        <row r="468">
          <cell r="B468" t="str">
            <v>XXS</v>
          </cell>
          <cell r="C468">
            <v>0.75</v>
          </cell>
          <cell r="D468">
            <v>7.82</v>
          </cell>
          <cell r="E468">
            <v>1</v>
          </cell>
          <cell r="I468">
            <v>0.08</v>
          </cell>
          <cell r="J468">
            <v>0.22</v>
          </cell>
          <cell r="K468">
            <v>0.3</v>
          </cell>
          <cell r="P468">
            <v>2</v>
          </cell>
        </row>
        <row r="469">
          <cell r="B469" t="str">
            <v>XXS</v>
          </cell>
          <cell r="C469">
            <v>1</v>
          </cell>
          <cell r="D469">
            <v>9.09</v>
          </cell>
          <cell r="E469">
            <v>1</v>
          </cell>
          <cell r="I469">
            <v>0.1</v>
          </cell>
          <cell r="J469">
            <v>0.5</v>
          </cell>
          <cell r="K469">
            <v>0.6</v>
          </cell>
          <cell r="P469">
            <v>2</v>
          </cell>
        </row>
        <row r="470">
          <cell r="B470" t="str">
            <v>XXS</v>
          </cell>
          <cell r="C470">
            <v>1</v>
          </cell>
          <cell r="D470">
            <v>9.09</v>
          </cell>
          <cell r="E470">
            <v>1</v>
          </cell>
          <cell r="I470">
            <v>0.1</v>
          </cell>
          <cell r="J470">
            <v>0.5</v>
          </cell>
          <cell r="K470">
            <v>0.6</v>
          </cell>
          <cell r="P470">
            <v>2</v>
          </cell>
        </row>
        <row r="471">
          <cell r="B471" t="str">
            <v>XXS</v>
          </cell>
          <cell r="C471">
            <v>1</v>
          </cell>
          <cell r="D471">
            <v>9.09</v>
          </cell>
          <cell r="E471">
            <v>1</v>
          </cell>
          <cell r="I471">
            <v>0.1</v>
          </cell>
          <cell r="J471">
            <v>0.5</v>
          </cell>
          <cell r="K471">
            <v>0.6</v>
          </cell>
          <cell r="P471">
            <v>2</v>
          </cell>
        </row>
        <row r="472">
          <cell r="B472" t="str">
            <v>XXS</v>
          </cell>
          <cell r="C472">
            <v>1.25</v>
          </cell>
          <cell r="D472">
            <v>9.6999999999999993</v>
          </cell>
          <cell r="E472">
            <v>1</v>
          </cell>
          <cell r="I472">
            <v>0.13</v>
          </cell>
          <cell r="J472">
            <v>0.67</v>
          </cell>
          <cell r="K472">
            <v>0.8</v>
          </cell>
          <cell r="P472">
            <v>2</v>
          </cell>
        </row>
        <row r="473">
          <cell r="B473" t="str">
            <v>XXS</v>
          </cell>
          <cell r="C473">
            <v>1.25</v>
          </cell>
          <cell r="D473">
            <v>9.6999999999999993</v>
          </cell>
          <cell r="E473">
            <v>1</v>
          </cell>
          <cell r="I473">
            <v>0.13</v>
          </cell>
          <cell r="J473">
            <v>0.67</v>
          </cell>
          <cell r="K473">
            <v>0.8</v>
          </cell>
          <cell r="P473">
            <v>2</v>
          </cell>
        </row>
        <row r="474">
          <cell r="B474" t="str">
            <v>XXS</v>
          </cell>
          <cell r="C474">
            <v>1.25</v>
          </cell>
          <cell r="D474">
            <v>9.6999999999999993</v>
          </cell>
          <cell r="E474">
            <v>1</v>
          </cell>
          <cell r="I474">
            <v>0.13</v>
          </cell>
          <cell r="J474">
            <v>0.67</v>
          </cell>
          <cell r="K474">
            <v>0.8</v>
          </cell>
          <cell r="P474">
            <v>2</v>
          </cell>
        </row>
        <row r="475">
          <cell r="B475" t="str">
            <v>XXS</v>
          </cell>
          <cell r="C475">
            <v>1.5</v>
          </cell>
          <cell r="D475">
            <v>10.15</v>
          </cell>
          <cell r="E475">
            <v>1.25</v>
          </cell>
          <cell r="I475">
            <v>0.15</v>
          </cell>
          <cell r="J475">
            <v>0.75</v>
          </cell>
          <cell r="K475">
            <v>0.9</v>
          </cell>
          <cell r="P475">
            <v>2</v>
          </cell>
        </row>
        <row r="476">
          <cell r="B476" t="str">
            <v>XXS</v>
          </cell>
          <cell r="C476">
            <v>1.5</v>
          </cell>
          <cell r="D476">
            <v>10.15</v>
          </cell>
          <cell r="E476">
            <v>1.25</v>
          </cell>
          <cell r="I476">
            <v>0.15</v>
          </cell>
          <cell r="J476">
            <v>0.75</v>
          </cell>
          <cell r="K476">
            <v>0.9</v>
          </cell>
          <cell r="P476">
            <v>2</v>
          </cell>
        </row>
        <row r="477">
          <cell r="B477" t="str">
            <v>XXS</v>
          </cell>
          <cell r="C477">
            <v>1.5</v>
          </cell>
          <cell r="D477">
            <v>10.15</v>
          </cell>
          <cell r="E477">
            <v>1.25</v>
          </cell>
          <cell r="I477">
            <v>0.15</v>
          </cell>
          <cell r="J477">
            <v>0.75</v>
          </cell>
          <cell r="K477">
            <v>0.9</v>
          </cell>
          <cell r="P477">
            <v>2</v>
          </cell>
        </row>
        <row r="478">
          <cell r="B478" t="str">
            <v>XXS</v>
          </cell>
          <cell r="C478">
            <v>2</v>
          </cell>
          <cell r="D478">
            <v>11.07</v>
          </cell>
          <cell r="E478">
            <v>1.25</v>
          </cell>
          <cell r="I478">
            <v>0.2</v>
          </cell>
          <cell r="J478">
            <v>1</v>
          </cell>
          <cell r="K478">
            <v>1.2</v>
          </cell>
          <cell r="P478">
            <v>4</v>
          </cell>
        </row>
        <row r="479">
          <cell r="B479" t="str">
            <v>XXS</v>
          </cell>
          <cell r="C479">
            <v>2</v>
          </cell>
          <cell r="D479">
            <v>11.07</v>
          </cell>
          <cell r="E479">
            <v>1.25</v>
          </cell>
          <cell r="I479">
            <v>0.2</v>
          </cell>
          <cell r="J479">
            <v>1</v>
          </cell>
          <cell r="K479">
            <v>1.2</v>
          </cell>
          <cell r="P479">
            <v>4</v>
          </cell>
        </row>
        <row r="480">
          <cell r="B480" t="str">
            <v>XXS</v>
          </cell>
          <cell r="C480">
            <v>2</v>
          </cell>
          <cell r="D480">
            <v>11.07</v>
          </cell>
          <cell r="E480">
            <v>1.25</v>
          </cell>
          <cell r="I480">
            <v>0.2</v>
          </cell>
          <cell r="J480">
            <v>1</v>
          </cell>
          <cell r="K480">
            <v>1.2</v>
          </cell>
          <cell r="P480">
            <v>4</v>
          </cell>
        </row>
        <row r="481">
          <cell r="B481" t="str">
            <v>XXS</v>
          </cell>
          <cell r="C481">
            <v>2.5</v>
          </cell>
          <cell r="D481">
            <v>14.02</v>
          </cell>
          <cell r="E481">
            <v>1.25</v>
          </cell>
          <cell r="I481">
            <v>0.25</v>
          </cell>
          <cell r="J481">
            <v>1.7</v>
          </cell>
          <cell r="K481">
            <v>1.95</v>
          </cell>
          <cell r="P481">
            <v>4</v>
          </cell>
        </row>
        <row r="482">
          <cell r="B482" t="str">
            <v>XXS</v>
          </cell>
          <cell r="C482">
            <v>3</v>
          </cell>
          <cell r="D482">
            <v>15.24</v>
          </cell>
          <cell r="E482">
            <v>1.5</v>
          </cell>
          <cell r="I482">
            <v>0.3</v>
          </cell>
          <cell r="J482">
            <v>2.39</v>
          </cell>
          <cell r="K482">
            <v>2.69</v>
          </cell>
          <cell r="P482">
            <v>4</v>
          </cell>
        </row>
        <row r="483">
          <cell r="B483" t="str">
            <v>XXS</v>
          </cell>
          <cell r="C483">
            <v>4</v>
          </cell>
          <cell r="D483">
            <v>17.12</v>
          </cell>
          <cell r="E483">
            <v>1.5</v>
          </cell>
          <cell r="I483">
            <v>0.41</v>
          </cell>
          <cell r="J483">
            <v>4.09</v>
          </cell>
          <cell r="K483">
            <v>4.5</v>
          </cell>
          <cell r="P483">
            <v>4</v>
          </cell>
        </row>
        <row r="484">
          <cell r="B484" t="str">
            <v>XXS</v>
          </cell>
          <cell r="C484">
            <v>5</v>
          </cell>
          <cell r="D484">
            <v>19.05</v>
          </cell>
          <cell r="E484">
            <v>2</v>
          </cell>
          <cell r="I484">
            <v>0.51</v>
          </cell>
          <cell r="J484">
            <v>4.43</v>
          </cell>
          <cell r="K484">
            <v>4.9399999999999995</v>
          </cell>
          <cell r="P484">
            <v>4</v>
          </cell>
        </row>
        <row r="485">
          <cell r="B485" t="str">
            <v>XXS</v>
          </cell>
          <cell r="C485">
            <v>6</v>
          </cell>
          <cell r="D485">
            <v>21.95</v>
          </cell>
          <cell r="E485">
            <v>2</v>
          </cell>
          <cell r="I485">
            <v>0.61</v>
          </cell>
          <cell r="J485">
            <v>8.09</v>
          </cell>
          <cell r="K485">
            <v>8.6999999999999993</v>
          </cell>
          <cell r="P485">
            <v>4</v>
          </cell>
        </row>
        <row r="486">
          <cell r="B486" t="str">
            <v>XXS</v>
          </cell>
          <cell r="C486">
            <v>8</v>
          </cell>
          <cell r="D486">
            <v>22.23</v>
          </cell>
          <cell r="E486">
            <v>2</v>
          </cell>
          <cell r="I486">
            <v>0.81</v>
          </cell>
          <cell r="J486">
            <v>11.49</v>
          </cell>
          <cell r="K486">
            <v>12.3</v>
          </cell>
          <cell r="P486">
            <v>4</v>
          </cell>
        </row>
        <row r="487">
          <cell r="B487" t="str">
            <v>XXS</v>
          </cell>
          <cell r="C487">
            <v>10</v>
          </cell>
          <cell r="D487">
            <v>25.4</v>
          </cell>
          <cell r="E487" t="str">
            <v>N</v>
          </cell>
          <cell r="I487">
            <v>1.01</v>
          </cell>
          <cell r="J487">
            <v>18.489999999999998</v>
          </cell>
          <cell r="K487">
            <v>19.5</v>
          </cell>
          <cell r="P487">
            <v>4</v>
          </cell>
        </row>
        <row r="488">
          <cell r="B488" t="str">
            <v>XXS</v>
          </cell>
          <cell r="C488">
            <v>12</v>
          </cell>
          <cell r="D488">
            <v>25.4</v>
          </cell>
          <cell r="E488" t="str">
            <v>N</v>
          </cell>
          <cell r="I488">
            <v>1.22</v>
          </cell>
          <cell r="J488">
            <v>21.27</v>
          </cell>
          <cell r="K488">
            <v>22.49</v>
          </cell>
          <cell r="P488">
            <v>6</v>
          </cell>
        </row>
        <row r="489">
          <cell r="B489">
            <v>8.73</v>
          </cell>
          <cell r="C489">
            <v>64</v>
          </cell>
          <cell r="D489">
            <v>8.73</v>
          </cell>
          <cell r="E489">
            <v>1</v>
          </cell>
          <cell r="I489">
            <v>6.49</v>
          </cell>
          <cell r="J489">
            <v>20.29</v>
          </cell>
          <cell r="K489">
            <v>26.78</v>
          </cell>
          <cell r="P489">
            <v>21</v>
          </cell>
        </row>
      </sheetData>
    </sheetDataSet>
  </externalBook>
</externalLink>
</file>

<file path=xl/externalLinks/externalLink8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TiÕn ®é thùc hiÖn KC"/>
      <sheetName val="ESTI."/>
      <sheetName val="DI-ESTI"/>
      <sheetName val="KP giao lan 3 (QD 673)"/>
      <sheetName val="phu luc giao lan 2"/>
      <sheetName val="ma-pt"/>
      <sheetName val="DanhMuc"/>
      <sheetName val="MTL$-INTER"/>
    </sheetNames>
    <sheetDataSet>
      <sheetData sheetId="0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</sheetDataSet>
  </externalBook>
</externalLink>
</file>

<file path=xl/externalLinks/externalLink9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ma-pt"/>
      <sheetName val="2.74"/>
      <sheetName val="ESTI."/>
      <sheetName val="DI-ESTI"/>
      <sheetName val="TiÕn ®é thùc hiÖn KC"/>
      <sheetName val="IBASE"/>
    </sheetNames>
    <sheetDataSet>
      <sheetData sheetId="0" refreshError="1">
        <row r="6">
          <cell r="A6" t="str">
            <v>1a</v>
          </cell>
          <cell r="B6" t="str">
            <v>T«n nÒn b»ng c¸t ®Çm kü</v>
          </cell>
          <cell r="C6" t="str">
            <v>m3</v>
          </cell>
          <cell r="D6">
            <v>1</v>
          </cell>
          <cell r="H6">
            <v>1.22</v>
          </cell>
        </row>
        <row r="7">
          <cell r="A7">
            <v>2</v>
          </cell>
          <cell r="B7" t="str">
            <v xml:space="preserve">X©y mãng ®¸ héc &lt;=60 hoÆc &gt;60 VXM 50 </v>
          </cell>
          <cell r="C7" t="str">
            <v>m3</v>
          </cell>
          <cell r="D7">
            <v>1</v>
          </cell>
          <cell r="E7">
            <v>89.47</v>
          </cell>
          <cell r="F7">
            <v>0.48299999999999998</v>
          </cell>
          <cell r="BD7">
            <v>1.2</v>
          </cell>
          <cell r="BE7">
            <v>5.7000000000000002E-2</v>
          </cell>
        </row>
        <row r="8">
          <cell r="A8">
            <v>3</v>
          </cell>
          <cell r="B8" t="str">
            <v>X©y mãng ®¸ héc &lt;=60 hoÆc &gt;60 VXM 75</v>
          </cell>
          <cell r="C8" t="str">
            <v>m3</v>
          </cell>
          <cell r="D8">
            <v>1</v>
          </cell>
          <cell r="E8">
            <v>124.33</v>
          </cell>
          <cell r="F8">
            <v>0.47</v>
          </cell>
          <cell r="BD8">
            <v>1.2</v>
          </cell>
          <cell r="BE8">
            <v>5.7000000000000002E-2</v>
          </cell>
        </row>
        <row r="9">
          <cell r="A9">
            <v>4</v>
          </cell>
          <cell r="B9" t="str">
            <v>X©y mãng ®¸ héc &lt;=60 hoÆc &gt;60 VXM 100</v>
          </cell>
          <cell r="C9" t="str">
            <v>m3</v>
          </cell>
          <cell r="D9">
            <v>1</v>
          </cell>
          <cell r="E9">
            <v>161.72</v>
          </cell>
          <cell r="F9">
            <v>0.45800000000000002</v>
          </cell>
          <cell r="BD9">
            <v>1.2</v>
          </cell>
          <cell r="BE9">
            <v>5.7000000000000002E-2</v>
          </cell>
        </row>
        <row r="10">
          <cell r="A10">
            <v>5</v>
          </cell>
          <cell r="B10" t="str">
            <v>X©y t­êng th¼ng VXM 50 dµy &lt;=60,cao &lt;=2m</v>
          </cell>
          <cell r="C10" t="str">
            <v>m3</v>
          </cell>
          <cell r="D10">
            <v>1</v>
          </cell>
          <cell r="E10">
            <v>89.47</v>
          </cell>
          <cell r="F10">
            <v>0.48299999999999998</v>
          </cell>
          <cell r="BD10">
            <v>1.2</v>
          </cell>
          <cell r="BE10">
            <v>5.7000000000000002E-2</v>
          </cell>
        </row>
        <row r="11">
          <cell r="A11">
            <v>6</v>
          </cell>
          <cell r="B11" t="str">
            <v>X©y t­êng th¼ng VXM 75 dµy &lt;=60,cao &lt;=2m</v>
          </cell>
          <cell r="C11" t="str">
            <v>m3</v>
          </cell>
          <cell r="D11">
            <v>1</v>
          </cell>
          <cell r="E11">
            <v>124.33</v>
          </cell>
          <cell r="F11">
            <v>0.47</v>
          </cell>
          <cell r="BD11">
            <v>1.2</v>
          </cell>
          <cell r="BE11">
            <v>5.7000000000000002E-2</v>
          </cell>
        </row>
        <row r="12">
          <cell r="A12">
            <v>7</v>
          </cell>
          <cell r="B12" t="str">
            <v>X©y t­êng th¼ng VXM 100 dµy &lt;=60,cao &lt;=2m</v>
          </cell>
          <cell r="C12" t="str">
            <v>m3</v>
          </cell>
          <cell r="D12">
            <v>1</v>
          </cell>
          <cell r="E12">
            <v>161.72</v>
          </cell>
          <cell r="F12">
            <v>0.45800000000000002</v>
          </cell>
          <cell r="BD12">
            <v>1.2</v>
          </cell>
          <cell r="BE12">
            <v>5.7000000000000002E-2</v>
          </cell>
        </row>
        <row r="13">
          <cell r="A13">
            <v>8</v>
          </cell>
          <cell r="B13" t="str">
            <v>X©y t­êng th¼ng VXM 50 dµy &lt;=60,cao &gt;2m</v>
          </cell>
          <cell r="C13" t="str">
            <v>m3</v>
          </cell>
          <cell r="D13">
            <v>1</v>
          </cell>
          <cell r="E13">
            <v>89.47</v>
          </cell>
          <cell r="F13">
            <v>0.48299999999999998</v>
          </cell>
          <cell r="K13">
            <v>1.62</v>
          </cell>
          <cell r="L13">
            <v>0.01</v>
          </cell>
          <cell r="BD13">
            <v>1.2</v>
          </cell>
          <cell r="BE13">
            <v>5.7000000000000002E-2</v>
          </cell>
          <cell r="BO13">
            <v>0.46</v>
          </cell>
        </row>
        <row r="14">
          <cell r="A14">
            <v>9</v>
          </cell>
          <cell r="B14" t="str">
            <v>X©y t­êng th¼ng VXM 75 dµy &lt;=60,cao &gt;2m</v>
          </cell>
          <cell r="C14" t="str">
            <v>m3</v>
          </cell>
          <cell r="D14">
            <v>1</v>
          </cell>
          <cell r="E14">
            <v>124.33</v>
          </cell>
          <cell r="F14">
            <v>0.47</v>
          </cell>
          <cell r="K14">
            <v>1.62</v>
          </cell>
          <cell r="L14">
            <v>0.01</v>
          </cell>
          <cell r="BD14">
            <v>1.2</v>
          </cell>
          <cell r="BE14">
            <v>5.7000000000000002E-2</v>
          </cell>
          <cell r="BO14">
            <v>0.46</v>
          </cell>
        </row>
        <row r="15">
          <cell r="A15">
            <v>10</v>
          </cell>
          <cell r="B15" t="str">
            <v>X©y t­êng th¼ng VXM 100 dµy &lt;=60,cao &gt;2m</v>
          </cell>
          <cell r="C15" t="str">
            <v>m3</v>
          </cell>
          <cell r="D15">
            <v>1</v>
          </cell>
          <cell r="E15">
            <v>161.72</v>
          </cell>
          <cell r="F15">
            <v>0.45800000000000002</v>
          </cell>
          <cell r="K15">
            <v>1.62</v>
          </cell>
          <cell r="L15">
            <v>0.01</v>
          </cell>
          <cell r="BD15">
            <v>1.2</v>
          </cell>
          <cell r="BE15">
            <v>5.7000000000000002E-2</v>
          </cell>
          <cell r="BO15">
            <v>0.46</v>
          </cell>
        </row>
        <row r="16">
          <cell r="A16">
            <v>11</v>
          </cell>
          <cell r="B16" t="str">
            <v>X©y t­êng th¼ng VXM 50 dµy &gt;60,cao &lt;=2m</v>
          </cell>
          <cell r="C16" t="str">
            <v>m3</v>
          </cell>
          <cell r="D16">
            <v>1</v>
          </cell>
          <cell r="E16">
            <v>89.47</v>
          </cell>
          <cell r="F16">
            <v>0.48299999999999998</v>
          </cell>
          <cell r="BD16">
            <v>1.2</v>
          </cell>
          <cell r="BE16">
            <v>5.7000000000000002E-2</v>
          </cell>
        </row>
        <row r="17">
          <cell r="A17">
            <v>12</v>
          </cell>
          <cell r="B17" t="str">
            <v>X©y t­êng th¼ng VXM 75 dµy &gt;60,cao &lt;=2m</v>
          </cell>
          <cell r="C17" t="str">
            <v>m3</v>
          </cell>
          <cell r="D17">
            <v>1</v>
          </cell>
          <cell r="E17">
            <v>124.33</v>
          </cell>
          <cell r="F17">
            <v>0.47</v>
          </cell>
          <cell r="BD17">
            <v>1.2</v>
          </cell>
          <cell r="BE17">
            <v>5.7000000000000002E-2</v>
          </cell>
        </row>
        <row r="18">
          <cell r="A18">
            <v>13</v>
          </cell>
          <cell r="B18" t="str">
            <v>X©y t­êng th¼ng VXM 100 dµy &gt;60,cao &lt;=2m</v>
          </cell>
          <cell r="C18" t="str">
            <v>m3</v>
          </cell>
          <cell r="D18">
            <v>1</v>
          </cell>
          <cell r="E18">
            <v>161.72</v>
          </cell>
          <cell r="F18">
            <v>0.45800000000000002</v>
          </cell>
          <cell r="BD18">
            <v>1.2</v>
          </cell>
          <cell r="BE18">
            <v>5.7000000000000002E-2</v>
          </cell>
        </row>
        <row r="19">
          <cell r="A19">
            <v>14</v>
          </cell>
          <cell r="B19" t="str">
            <v>X©y t­êng th¼ng VXM 50 dµy &gt;60,cao &gt;2m</v>
          </cell>
          <cell r="C19" t="str">
            <v>m3</v>
          </cell>
          <cell r="D19">
            <v>1</v>
          </cell>
          <cell r="E19">
            <v>89.47</v>
          </cell>
          <cell r="F19">
            <v>0.48299999999999998</v>
          </cell>
          <cell r="K19">
            <v>1.1599999999999999</v>
          </cell>
          <cell r="L19">
            <v>8.0000000000000002E-3</v>
          </cell>
          <cell r="BD19">
            <v>1.2</v>
          </cell>
          <cell r="BE19">
            <v>5.7000000000000002E-2</v>
          </cell>
          <cell r="BO19">
            <v>0.35</v>
          </cell>
        </row>
        <row r="20">
          <cell r="A20">
            <v>15</v>
          </cell>
          <cell r="B20" t="str">
            <v>X©y t­êng th¼ng VXM 75 dµy &gt;60,cao &gt;2m</v>
          </cell>
          <cell r="C20" t="str">
            <v>m3</v>
          </cell>
          <cell r="D20">
            <v>1</v>
          </cell>
          <cell r="E20">
            <v>124.33</v>
          </cell>
          <cell r="F20">
            <v>0.47</v>
          </cell>
          <cell r="K20">
            <v>1.1599999999999999</v>
          </cell>
          <cell r="L20">
            <v>8.0000000000000002E-3</v>
          </cell>
          <cell r="BD20">
            <v>1.2</v>
          </cell>
          <cell r="BE20">
            <v>5.7000000000000002E-2</v>
          </cell>
          <cell r="BO20">
            <v>0.35</v>
          </cell>
        </row>
        <row r="21">
          <cell r="A21">
            <v>16</v>
          </cell>
          <cell r="B21" t="str">
            <v>X©y t­êng th¼ng VXM 100 dµy &gt;60,cao &gt;2m</v>
          </cell>
          <cell r="C21" t="str">
            <v>m3</v>
          </cell>
          <cell r="D21">
            <v>1</v>
          </cell>
          <cell r="E21">
            <v>161.72</v>
          </cell>
          <cell r="F21">
            <v>0.45800000000000002</v>
          </cell>
          <cell r="K21">
            <v>1.1599999999999999</v>
          </cell>
          <cell r="L21">
            <v>8.0000000000000002E-3</v>
          </cell>
          <cell r="BD21">
            <v>1.2</v>
          </cell>
          <cell r="BE21">
            <v>5.7000000000000002E-2</v>
          </cell>
          <cell r="BO21">
            <v>0.35</v>
          </cell>
        </row>
        <row r="22">
          <cell r="A22">
            <v>17</v>
          </cell>
          <cell r="B22" t="str">
            <v>X©y t­êng cong nghiªng vÆn vá ®ç VXM 50 cao &lt;=2m</v>
          </cell>
          <cell r="C22" t="str">
            <v>m3</v>
          </cell>
          <cell r="D22">
            <v>1</v>
          </cell>
          <cell r="E22">
            <v>89.47</v>
          </cell>
          <cell r="F22">
            <v>0.48299999999999998</v>
          </cell>
          <cell r="BD22">
            <v>1.2</v>
          </cell>
          <cell r="BE22">
            <v>5.7000000000000002E-2</v>
          </cell>
        </row>
        <row r="23">
          <cell r="A23">
            <v>18</v>
          </cell>
          <cell r="B23" t="str">
            <v>X©y t­êng cong nghiªng vÆn vá ®ç VXM 75 cao &lt;=2m</v>
          </cell>
          <cell r="C23" t="str">
            <v>m3</v>
          </cell>
          <cell r="D23">
            <v>1</v>
          </cell>
          <cell r="E23">
            <v>124.33</v>
          </cell>
          <cell r="F23">
            <v>0.47</v>
          </cell>
          <cell r="BD23">
            <v>1.2</v>
          </cell>
          <cell r="BE23">
            <v>5.7000000000000002E-2</v>
          </cell>
        </row>
        <row r="24">
          <cell r="A24">
            <v>19</v>
          </cell>
          <cell r="B24" t="str">
            <v>X©y t­êng cong nghiªng vÆn vá ®ç VXM 100 cao &lt;=2m</v>
          </cell>
          <cell r="C24" t="str">
            <v>m3</v>
          </cell>
          <cell r="D24">
            <v>1</v>
          </cell>
          <cell r="E24">
            <v>161.72</v>
          </cell>
          <cell r="F24">
            <v>0.45800000000000002</v>
          </cell>
          <cell r="BD24">
            <v>1.2</v>
          </cell>
          <cell r="BE24">
            <v>5.7000000000000002E-2</v>
          </cell>
        </row>
        <row r="25">
          <cell r="A25">
            <v>20</v>
          </cell>
          <cell r="B25" t="str">
            <v>X©y t­êng cong nghiªng vÆn vá ®ç VXM 50 dµy&lt;=60,cao &gt;2m</v>
          </cell>
          <cell r="C25" t="str">
            <v>m3</v>
          </cell>
          <cell r="D25">
            <v>1</v>
          </cell>
          <cell r="E25">
            <v>89.47</v>
          </cell>
          <cell r="F25">
            <v>0.48299999999999998</v>
          </cell>
          <cell r="K25">
            <v>1.62</v>
          </cell>
          <cell r="L25">
            <v>0.01</v>
          </cell>
          <cell r="BD25">
            <v>1.2</v>
          </cell>
          <cell r="BE25">
            <v>5.7000000000000002E-2</v>
          </cell>
          <cell r="BO25">
            <v>0.46</v>
          </cell>
        </row>
        <row r="26">
          <cell r="A26">
            <v>21</v>
          </cell>
          <cell r="B26" t="str">
            <v>X©y t­êng cong nghiªng vÆn vá ®ç VXM 75 dµy&lt;=60,cao &gt;2m</v>
          </cell>
          <cell r="C26" t="str">
            <v>m3</v>
          </cell>
          <cell r="D26">
            <v>1</v>
          </cell>
          <cell r="E26">
            <v>124.33</v>
          </cell>
          <cell r="F26">
            <v>0.47</v>
          </cell>
          <cell r="K26">
            <v>1.62</v>
          </cell>
          <cell r="L26">
            <v>0.01</v>
          </cell>
          <cell r="BD26">
            <v>1.2</v>
          </cell>
          <cell r="BE26">
            <v>5.7000000000000002E-2</v>
          </cell>
          <cell r="BO26">
            <v>0.46</v>
          </cell>
        </row>
        <row r="27">
          <cell r="A27">
            <v>22</v>
          </cell>
          <cell r="B27" t="str">
            <v>X©y t­êng cong nghiªng vÆn vá ®ç VXM 100 dµy&lt;=60,cao &gt;2m</v>
          </cell>
          <cell r="C27" t="str">
            <v>m3</v>
          </cell>
          <cell r="D27">
            <v>1</v>
          </cell>
          <cell r="E27">
            <v>161.72</v>
          </cell>
          <cell r="F27">
            <v>0.45800000000000002</v>
          </cell>
          <cell r="K27">
            <v>1.62</v>
          </cell>
          <cell r="L27">
            <v>0.01</v>
          </cell>
          <cell r="BD27">
            <v>1.2</v>
          </cell>
          <cell r="BE27">
            <v>5.7000000000000002E-2</v>
          </cell>
          <cell r="BO27">
            <v>0.46</v>
          </cell>
        </row>
        <row r="28">
          <cell r="A28">
            <v>23</v>
          </cell>
          <cell r="B28" t="str">
            <v>X©y t­êng cong nghiªng vÆn vá ®ç VXM 50 dµy&gt;60,cao &gt;2m</v>
          </cell>
          <cell r="C28" t="str">
            <v>m3</v>
          </cell>
          <cell r="D28">
            <v>1</v>
          </cell>
          <cell r="E28">
            <v>89.47</v>
          </cell>
          <cell r="F28">
            <v>0.48299999999999998</v>
          </cell>
          <cell r="K28">
            <v>1.1599999999999999</v>
          </cell>
          <cell r="L28">
            <v>8.0000000000000002E-3</v>
          </cell>
          <cell r="BD28">
            <v>1.2</v>
          </cell>
          <cell r="BE28">
            <v>5.7000000000000002E-2</v>
          </cell>
          <cell r="BO28">
            <v>0.35</v>
          </cell>
        </row>
        <row r="29">
          <cell r="A29">
            <v>24</v>
          </cell>
          <cell r="B29" t="str">
            <v>X©y t­êng cong nghiªng vÆn vá ®ç VXM 75 dµy&gt;60,cao &gt;2m</v>
          </cell>
          <cell r="C29" t="str">
            <v>m3</v>
          </cell>
          <cell r="D29">
            <v>1</v>
          </cell>
          <cell r="E29">
            <v>124.33</v>
          </cell>
          <cell r="F29">
            <v>0.47</v>
          </cell>
          <cell r="K29">
            <v>1.1599999999999999</v>
          </cell>
          <cell r="L29">
            <v>8.0000000000000002E-3</v>
          </cell>
          <cell r="BD29">
            <v>1.2</v>
          </cell>
          <cell r="BE29">
            <v>5.7000000000000002E-2</v>
          </cell>
          <cell r="BO29">
            <v>0.35</v>
          </cell>
        </row>
        <row r="30">
          <cell r="A30">
            <v>25</v>
          </cell>
          <cell r="B30" t="str">
            <v>X©y t­êng cong nghiªng vÆn vá ®ç VXM 100 dµy&gt;60,cao &gt;2m</v>
          </cell>
          <cell r="C30" t="str">
            <v>m3</v>
          </cell>
          <cell r="D30">
            <v>1</v>
          </cell>
          <cell r="E30">
            <v>161.72</v>
          </cell>
          <cell r="F30">
            <v>0.45800000000000002</v>
          </cell>
          <cell r="K30">
            <v>1.1599999999999999</v>
          </cell>
          <cell r="L30">
            <v>8.0000000000000002E-3</v>
          </cell>
          <cell r="BD30">
            <v>1.2</v>
          </cell>
          <cell r="BE30">
            <v>5.7000000000000002E-2</v>
          </cell>
          <cell r="BO30">
            <v>0.35</v>
          </cell>
        </row>
        <row r="31">
          <cell r="A31">
            <v>26</v>
          </cell>
          <cell r="B31" t="str">
            <v xml:space="preserve">X©y mè cÇu chiÒu cao &lt;=2 VXM 50 </v>
          </cell>
          <cell r="C31" t="str">
            <v>m3</v>
          </cell>
          <cell r="D31">
            <v>1</v>
          </cell>
          <cell r="E31">
            <v>89.47</v>
          </cell>
          <cell r="F31">
            <v>0.48299999999999998</v>
          </cell>
          <cell r="K31">
            <v>1.62</v>
          </cell>
          <cell r="L31">
            <v>0.01</v>
          </cell>
          <cell r="BD31">
            <v>1.2</v>
          </cell>
          <cell r="BE31">
            <v>5.7000000000000002E-2</v>
          </cell>
        </row>
        <row r="32">
          <cell r="A32">
            <v>27</v>
          </cell>
          <cell r="B32" t="str">
            <v>X©y mè cÇu chiÒu cao &lt;=2 VXM 75</v>
          </cell>
          <cell r="C32" t="str">
            <v>m3</v>
          </cell>
          <cell r="D32">
            <v>1</v>
          </cell>
          <cell r="E32">
            <v>124.33</v>
          </cell>
          <cell r="F32">
            <v>0.47</v>
          </cell>
          <cell r="K32">
            <v>1.62</v>
          </cell>
          <cell r="L32">
            <v>0.01</v>
          </cell>
          <cell r="BD32">
            <v>1.2</v>
          </cell>
          <cell r="BE32">
            <v>5.7000000000000002E-2</v>
          </cell>
        </row>
        <row r="33">
          <cell r="A33">
            <v>28</v>
          </cell>
          <cell r="B33" t="str">
            <v xml:space="preserve">X©y mè cÇu chiÒu cao &lt;=2 VXM 100 </v>
          </cell>
          <cell r="C33" t="str">
            <v>m3</v>
          </cell>
          <cell r="D33">
            <v>1</v>
          </cell>
          <cell r="E33">
            <v>161.72</v>
          </cell>
          <cell r="F33">
            <v>0.45800000000000002</v>
          </cell>
          <cell r="K33">
            <v>1.62</v>
          </cell>
          <cell r="L33">
            <v>0.01</v>
          </cell>
          <cell r="BD33">
            <v>1.2</v>
          </cell>
          <cell r="BE33">
            <v>5.7000000000000002E-2</v>
          </cell>
        </row>
        <row r="34">
          <cell r="A34">
            <v>29</v>
          </cell>
          <cell r="B34" t="str">
            <v xml:space="preserve">X©y mè cÇu chiÒu cao &gt;2 VXM 50 </v>
          </cell>
          <cell r="C34" t="str">
            <v>m3</v>
          </cell>
          <cell r="D34">
            <v>1</v>
          </cell>
          <cell r="E34">
            <v>89.47</v>
          </cell>
          <cell r="F34">
            <v>0.48299999999999998</v>
          </cell>
          <cell r="K34">
            <v>1.62</v>
          </cell>
          <cell r="L34">
            <v>0.01</v>
          </cell>
          <cell r="BD34">
            <v>1.2</v>
          </cell>
          <cell r="BE34">
            <v>5.7000000000000002E-2</v>
          </cell>
          <cell r="BO34">
            <v>0.46</v>
          </cell>
        </row>
        <row r="35">
          <cell r="A35">
            <v>30</v>
          </cell>
          <cell r="B35" t="str">
            <v xml:space="preserve">X©y mè cÇu chiÒu cao &gt;2 VXM 75 </v>
          </cell>
          <cell r="C35" t="str">
            <v>m3</v>
          </cell>
          <cell r="D35">
            <v>1</v>
          </cell>
          <cell r="E35">
            <v>124.33</v>
          </cell>
          <cell r="F35">
            <v>0.47</v>
          </cell>
          <cell r="K35">
            <v>1.62</v>
          </cell>
          <cell r="L35">
            <v>0.01</v>
          </cell>
          <cell r="BD35">
            <v>1.2</v>
          </cell>
          <cell r="BE35">
            <v>5.7000000000000002E-2</v>
          </cell>
          <cell r="BO35">
            <v>0.46</v>
          </cell>
        </row>
        <row r="36">
          <cell r="A36">
            <v>31</v>
          </cell>
          <cell r="B36" t="str">
            <v xml:space="preserve">X©y mè cÇu chiÒu cao &gt;2 VXM 100 </v>
          </cell>
          <cell r="C36" t="str">
            <v>m3</v>
          </cell>
          <cell r="D36">
            <v>1</v>
          </cell>
          <cell r="E36">
            <v>161.72</v>
          </cell>
          <cell r="F36">
            <v>0.45800000000000002</v>
          </cell>
          <cell r="K36">
            <v>1.62</v>
          </cell>
          <cell r="L36">
            <v>0.01</v>
          </cell>
          <cell r="BD36">
            <v>1.2</v>
          </cell>
          <cell r="BE36">
            <v>5.7000000000000002E-2</v>
          </cell>
          <cell r="BO36">
            <v>0.46</v>
          </cell>
        </row>
        <row r="37">
          <cell r="A37">
            <v>32</v>
          </cell>
          <cell r="B37" t="str">
            <v xml:space="preserve">X©y trô cét chiÒu cao &lt;=2 VXM 50 </v>
          </cell>
          <cell r="C37" t="str">
            <v>m3</v>
          </cell>
          <cell r="D37">
            <v>1</v>
          </cell>
          <cell r="E37">
            <v>89.47</v>
          </cell>
          <cell r="F37">
            <v>0.48299999999999998</v>
          </cell>
          <cell r="K37">
            <v>0.5</v>
          </cell>
          <cell r="L37">
            <v>3.0000000000000001E-3</v>
          </cell>
          <cell r="BD37">
            <v>1.2</v>
          </cell>
          <cell r="BE37">
            <v>5.7000000000000002E-2</v>
          </cell>
          <cell r="BO37">
            <v>0.23</v>
          </cell>
          <cell r="BP37">
            <v>7.35</v>
          </cell>
        </row>
        <row r="38">
          <cell r="A38">
            <v>33</v>
          </cell>
          <cell r="B38" t="str">
            <v>X©y trô cét chiÒu cao &lt;=2 VXM 75</v>
          </cell>
          <cell r="C38" t="str">
            <v>m3</v>
          </cell>
          <cell r="D38">
            <v>1</v>
          </cell>
          <cell r="E38">
            <v>124.33</v>
          </cell>
          <cell r="F38">
            <v>0.47</v>
          </cell>
          <cell r="K38">
            <v>0.5</v>
          </cell>
          <cell r="L38">
            <v>3.0000000000000001E-3</v>
          </cell>
          <cell r="BD38">
            <v>1.2</v>
          </cell>
          <cell r="BE38">
            <v>5.7000000000000002E-2</v>
          </cell>
          <cell r="BO38">
            <v>0.23</v>
          </cell>
          <cell r="BP38">
            <v>7.35</v>
          </cell>
        </row>
        <row r="39">
          <cell r="A39">
            <v>34</v>
          </cell>
          <cell r="B39" t="str">
            <v xml:space="preserve">X©y trô cét chiÒu cao &lt;=2 VXM 100 </v>
          </cell>
          <cell r="C39" t="str">
            <v>m3</v>
          </cell>
          <cell r="D39">
            <v>1</v>
          </cell>
          <cell r="E39">
            <v>161.72</v>
          </cell>
          <cell r="F39">
            <v>0.45800000000000002</v>
          </cell>
          <cell r="K39">
            <v>0.5</v>
          </cell>
          <cell r="L39">
            <v>3.0000000000000001E-3</v>
          </cell>
          <cell r="BD39">
            <v>1.2</v>
          </cell>
          <cell r="BE39">
            <v>5.7000000000000002E-2</v>
          </cell>
          <cell r="BO39">
            <v>0.23</v>
          </cell>
          <cell r="BP39">
            <v>7.35</v>
          </cell>
        </row>
        <row r="40">
          <cell r="A40">
            <v>35</v>
          </cell>
          <cell r="B40" t="str">
            <v xml:space="preserve">X©y trô cét chiÒu cao &gt;2 VXM 50 </v>
          </cell>
          <cell r="C40" t="str">
            <v>m3</v>
          </cell>
          <cell r="D40">
            <v>1</v>
          </cell>
          <cell r="E40">
            <v>89.47</v>
          </cell>
          <cell r="F40">
            <v>0.48299999999999998</v>
          </cell>
          <cell r="K40">
            <v>1.62</v>
          </cell>
          <cell r="L40">
            <v>0.01</v>
          </cell>
          <cell r="BD40">
            <v>1.2</v>
          </cell>
          <cell r="BE40">
            <v>5.7000000000000002E-2</v>
          </cell>
          <cell r="BO40">
            <v>0.46</v>
          </cell>
          <cell r="BP40">
            <v>7.35</v>
          </cell>
        </row>
        <row r="41">
          <cell r="A41">
            <v>36</v>
          </cell>
          <cell r="B41" t="str">
            <v xml:space="preserve">X©y trô cét chiÒu cao &gt;2 VXM 75 </v>
          </cell>
          <cell r="C41" t="str">
            <v>m3</v>
          </cell>
          <cell r="D41">
            <v>1</v>
          </cell>
          <cell r="E41">
            <v>124.33</v>
          </cell>
          <cell r="F41">
            <v>0.47</v>
          </cell>
          <cell r="K41">
            <v>1.62</v>
          </cell>
          <cell r="L41">
            <v>0.01</v>
          </cell>
          <cell r="BD41">
            <v>1.2</v>
          </cell>
          <cell r="BE41">
            <v>5.7000000000000002E-2</v>
          </cell>
          <cell r="BO41">
            <v>0.46</v>
          </cell>
          <cell r="BP41">
            <v>7.35</v>
          </cell>
        </row>
        <row r="42">
          <cell r="A42">
            <v>37</v>
          </cell>
          <cell r="B42" t="str">
            <v xml:space="preserve">X©y trô cét chiÒu cao &gt;2 VXM 100 </v>
          </cell>
          <cell r="C42" t="str">
            <v>m3</v>
          </cell>
          <cell r="D42">
            <v>1</v>
          </cell>
          <cell r="E42">
            <v>161.72</v>
          </cell>
          <cell r="F42">
            <v>0.45800000000000002</v>
          </cell>
          <cell r="K42">
            <v>1.62</v>
          </cell>
          <cell r="L42">
            <v>0.01</v>
          </cell>
          <cell r="BD42">
            <v>1.2</v>
          </cell>
          <cell r="BE42">
            <v>5.7000000000000002E-2</v>
          </cell>
          <cell r="BO42">
            <v>0.46</v>
          </cell>
          <cell r="BP42">
            <v>7.35</v>
          </cell>
        </row>
        <row r="43">
          <cell r="A43">
            <v>38</v>
          </cell>
          <cell r="B43" t="str">
            <v xml:space="preserve">X©y t­êng ®Çu cÇu chiÒu cao &lt;=2 VXM 50 </v>
          </cell>
          <cell r="C43" t="str">
            <v>m3</v>
          </cell>
          <cell r="D43">
            <v>1</v>
          </cell>
          <cell r="E43">
            <v>89.47</v>
          </cell>
          <cell r="F43">
            <v>0.48299999999999998</v>
          </cell>
          <cell r="K43">
            <v>0.5</v>
          </cell>
          <cell r="L43">
            <v>3.0000000000000001E-3</v>
          </cell>
          <cell r="BD43">
            <v>1.2</v>
          </cell>
          <cell r="BE43">
            <v>5.7000000000000002E-2</v>
          </cell>
          <cell r="BO43">
            <v>0.23</v>
          </cell>
        </row>
        <row r="44">
          <cell r="A44">
            <v>39</v>
          </cell>
          <cell r="B44" t="str">
            <v>X©y t­êng ®Çu cÇu chiÒu cao &lt;=2 VXM 75</v>
          </cell>
          <cell r="C44" t="str">
            <v>m3</v>
          </cell>
          <cell r="D44">
            <v>1</v>
          </cell>
          <cell r="E44">
            <v>124.33</v>
          </cell>
          <cell r="F44">
            <v>0.47</v>
          </cell>
          <cell r="K44">
            <v>0.5</v>
          </cell>
          <cell r="L44">
            <v>3.0000000000000001E-3</v>
          </cell>
          <cell r="BD44">
            <v>1.2</v>
          </cell>
          <cell r="BE44">
            <v>5.7000000000000002E-2</v>
          </cell>
          <cell r="BO44">
            <v>0.23</v>
          </cell>
        </row>
        <row r="45">
          <cell r="A45">
            <v>40</v>
          </cell>
          <cell r="B45" t="str">
            <v xml:space="preserve">X©y t­êng ®Çu cÇu chiÒu cao &lt;=2 VXM 100 </v>
          </cell>
          <cell r="C45" t="str">
            <v>m3</v>
          </cell>
          <cell r="D45">
            <v>1</v>
          </cell>
          <cell r="E45">
            <v>161.72</v>
          </cell>
          <cell r="F45">
            <v>0.45800000000000002</v>
          </cell>
          <cell r="K45">
            <v>0.5</v>
          </cell>
          <cell r="L45">
            <v>3.0000000000000001E-3</v>
          </cell>
          <cell r="BD45">
            <v>1.2</v>
          </cell>
          <cell r="BE45">
            <v>5.7000000000000002E-2</v>
          </cell>
          <cell r="BO45">
            <v>0.23</v>
          </cell>
        </row>
        <row r="46">
          <cell r="A46">
            <v>41</v>
          </cell>
          <cell r="B46" t="str">
            <v xml:space="preserve">X©y t­êng ®Çu cÇu chiÒu cao &gt;2 VXM 50 </v>
          </cell>
          <cell r="C46" t="str">
            <v>m3</v>
          </cell>
          <cell r="D46">
            <v>1</v>
          </cell>
          <cell r="E46">
            <v>89.47</v>
          </cell>
          <cell r="F46">
            <v>0.48299999999999998</v>
          </cell>
          <cell r="K46">
            <v>1.62</v>
          </cell>
          <cell r="L46">
            <v>0.01</v>
          </cell>
          <cell r="BD46">
            <v>1.2</v>
          </cell>
          <cell r="BE46">
            <v>5.7000000000000002E-2</v>
          </cell>
          <cell r="BO46">
            <v>0.46</v>
          </cell>
        </row>
        <row r="47">
          <cell r="A47">
            <v>42</v>
          </cell>
          <cell r="B47" t="str">
            <v xml:space="preserve">X©y t­êng ®Çu cÇu chiÒu cao &gt;2 VXM 75 </v>
          </cell>
          <cell r="C47" t="str">
            <v>m3</v>
          </cell>
          <cell r="D47">
            <v>1</v>
          </cell>
          <cell r="E47">
            <v>124.33</v>
          </cell>
          <cell r="F47">
            <v>0.47</v>
          </cell>
          <cell r="K47">
            <v>1.62</v>
          </cell>
          <cell r="L47">
            <v>0.01</v>
          </cell>
          <cell r="BD47">
            <v>1.2</v>
          </cell>
          <cell r="BE47">
            <v>5.7000000000000002E-2</v>
          </cell>
          <cell r="BO47">
            <v>0.46</v>
          </cell>
        </row>
        <row r="48">
          <cell r="A48">
            <v>43</v>
          </cell>
          <cell r="B48" t="str">
            <v xml:space="preserve">X©y t­êng ®Çu cÇu chiÒu cao &gt;2 VXM 100 </v>
          </cell>
          <cell r="C48" t="str">
            <v>m3</v>
          </cell>
          <cell r="D48">
            <v>1</v>
          </cell>
          <cell r="E48">
            <v>161.72</v>
          </cell>
          <cell r="F48">
            <v>0.45800000000000002</v>
          </cell>
          <cell r="K48">
            <v>1.62</v>
          </cell>
          <cell r="L48">
            <v>0.01</v>
          </cell>
          <cell r="BD48">
            <v>1.2</v>
          </cell>
          <cell r="BE48">
            <v>5.7000000000000002E-2</v>
          </cell>
          <cell r="BO48">
            <v>0.46</v>
          </cell>
        </row>
        <row r="49">
          <cell r="A49">
            <v>44</v>
          </cell>
          <cell r="B49" t="str">
            <v>X©y mÆt b»ng ®¸ héc VXM 50</v>
          </cell>
          <cell r="C49" t="str">
            <v>m3</v>
          </cell>
          <cell r="D49">
            <v>1</v>
          </cell>
          <cell r="E49">
            <v>89.47</v>
          </cell>
          <cell r="F49">
            <v>0.48299999999999998</v>
          </cell>
          <cell r="BD49">
            <v>1.2</v>
          </cell>
          <cell r="BE49">
            <v>5.7000000000000002E-2</v>
          </cell>
        </row>
        <row r="50">
          <cell r="A50">
            <v>45</v>
          </cell>
          <cell r="B50" t="str">
            <v>X©y mÆt b»ng ®¸ héc VXM 75</v>
          </cell>
          <cell r="C50" t="str">
            <v>m3</v>
          </cell>
          <cell r="D50">
            <v>1</v>
          </cell>
          <cell r="E50">
            <v>124.33</v>
          </cell>
          <cell r="F50">
            <v>0.47</v>
          </cell>
          <cell r="BD50">
            <v>1.2</v>
          </cell>
          <cell r="BE50">
            <v>5.7000000000000002E-2</v>
          </cell>
        </row>
        <row r="51">
          <cell r="A51">
            <v>46</v>
          </cell>
          <cell r="B51" t="str">
            <v>X©y mÆt b»ng ®¸ héc VXM 100</v>
          </cell>
          <cell r="C51" t="str">
            <v>m3</v>
          </cell>
          <cell r="D51">
            <v>1</v>
          </cell>
          <cell r="E51">
            <v>161.72</v>
          </cell>
          <cell r="F51">
            <v>0.45800000000000002</v>
          </cell>
          <cell r="BD51">
            <v>1.2</v>
          </cell>
          <cell r="BE51">
            <v>5.7000000000000002E-2</v>
          </cell>
        </row>
        <row r="52">
          <cell r="A52">
            <v>47</v>
          </cell>
          <cell r="B52" t="str">
            <v>X©y mÆt b»ng m¸i dèc th¼ng ®¸ héc VXM 50</v>
          </cell>
          <cell r="C52" t="str">
            <v>m3</v>
          </cell>
          <cell r="D52">
            <v>1</v>
          </cell>
          <cell r="E52">
            <v>89.47</v>
          </cell>
          <cell r="F52">
            <v>0.48299999999999998</v>
          </cell>
          <cell r="BD52">
            <v>1.2</v>
          </cell>
          <cell r="BE52">
            <v>5.7000000000000002E-2</v>
          </cell>
        </row>
        <row r="53">
          <cell r="A53">
            <v>48</v>
          </cell>
          <cell r="B53" t="str">
            <v>X©y mÆt b»ng m¸i dèc th¼ng ®¸ héc VXM 75</v>
          </cell>
          <cell r="C53" t="str">
            <v>m3</v>
          </cell>
          <cell r="D53">
            <v>1</v>
          </cell>
          <cell r="E53">
            <v>124.33</v>
          </cell>
          <cell r="F53">
            <v>0.47</v>
          </cell>
          <cell r="BD53">
            <v>1.2</v>
          </cell>
          <cell r="BE53">
            <v>5.7000000000000002E-2</v>
          </cell>
        </row>
        <row r="54">
          <cell r="A54">
            <v>49</v>
          </cell>
          <cell r="B54" t="str">
            <v>X©y mÆt b»ng m¸i dèc th¼ng ®¸ héc VXM 100</v>
          </cell>
          <cell r="C54" t="str">
            <v>m3</v>
          </cell>
          <cell r="D54">
            <v>1</v>
          </cell>
          <cell r="E54">
            <v>161.72</v>
          </cell>
          <cell r="F54">
            <v>0.45800000000000002</v>
          </cell>
          <cell r="BD54">
            <v>1.2</v>
          </cell>
          <cell r="BE54">
            <v>5.7000000000000002E-2</v>
          </cell>
        </row>
        <row r="55">
          <cell r="A55">
            <v>50</v>
          </cell>
          <cell r="B55" t="str">
            <v>X©y mÆt b»ng m¸i dèc cong ®¸ héc VXM 50</v>
          </cell>
          <cell r="C55" t="str">
            <v>m3</v>
          </cell>
          <cell r="D55">
            <v>1</v>
          </cell>
          <cell r="E55">
            <v>89.47</v>
          </cell>
          <cell r="F55">
            <v>0.48299999999999998</v>
          </cell>
          <cell r="V55">
            <v>0.51</v>
          </cell>
          <cell r="BD55">
            <v>1.2</v>
          </cell>
          <cell r="BE55">
            <v>5.7000000000000002E-2</v>
          </cell>
        </row>
        <row r="56">
          <cell r="A56">
            <v>51</v>
          </cell>
          <cell r="B56" t="str">
            <v>X©y mÆt b»ng m¸i dèc cong ®¸ héc VXM 75</v>
          </cell>
          <cell r="C56" t="str">
            <v>m3</v>
          </cell>
          <cell r="D56">
            <v>1</v>
          </cell>
          <cell r="E56">
            <v>124.33</v>
          </cell>
          <cell r="F56">
            <v>0.47</v>
          </cell>
          <cell r="V56">
            <v>0.51</v>
          </cell>
          <cell r="BD56">
            <v>1.2</v>
          </cell>
          <cell r="BE56">
            <v>5.7000000000000002E-2</v>
          </cell>
        </row>
        <row r="57">
          <cell r="A57">
            <v>52</v>
          </cell>
          <cell r="B57" t="str">
            <v>X©y mÆt b»ng m¸i dèc cong ®¸ héc VXM 100</v>
          </cell>
          <cell r="C57" t="str">
            <v>m3</v>
          </cell>
          <cell r="D57">
            <v>1</v>
          </cell>
          <cell r="E57">
            <v>161.72</v>
          </cell>
          <cell r="F57">
            <v>0.45800000000000002</v>
          </cell>
          <cell r="V57">
            <v>0.51</v>
          </cell>
          <cell r="BD57">
            <v>1.2</v>
          </cell>
          <cell r="BE57">
            <v>5.7000000000000002E-2</v>
          </cell>
        </row>
        <row r="58">
          <cell r="A58">
            <v>53</v>
          </cell>
          <cell r="B58" t="str">
            <v>X©y mãng g¹ch chØ VXM 50 dµy &lt;=33</v>
          </cell>
          <cell r="C58" t="str">
            <v>m3</v>
          </cell>
          <cell r="D58">
            <v>1</v>
          </cell>
          <cell r="E58">
            <v>66.709999999999994</v>
          </cell>
          <cell r="F58">
            <v>0.32500000000000001</v>
          </cell>
          <cell r="I58">
            <v>550</v>
          </cell>
        </row>
        <row r="59">
          <cell r="A59">
            <v>54</v>
          </cell>
          <cell r="B59" t="str">
            <v>X©y mãng g¹ch chØ VXM 75 dµy &lt;=33</v>
          </cell>
          <cell r="C59" t="str">
            <v>m3</v>
          </cell>
          <cell r="D59">
            <v>1</v>
          </cell>
          <cell r="E59">
            <v>92.81</v>
          </cell>
          <cell r="F59">
            <v>0.316</v>
          </cell>
          <cell r="I59">
            <v>550</v>
          </cell>
        </row>
        <row r="60">
          <cell r="A60">
            <v>55</v>
          </cell>
          <cell r="B60" t="str">
            <v>X©y mãng g¹ch chØ VXM 100 dµy &lt;=33</v>
          </cell>
          <cell r="C60" t="str">
            <v>m3</v>
          </cell>
          <cell r="D60">
            <v>1</v>
          </cell>
          <cell r="E60">
            <v>118.91</v>
          </cell>
          <cell r="F60">
            <v>0.30499999999999999</v>
          </cell>
          <cell r="I60">
            <v>550</v>
          </cell>
        </row>
        <row r="61">
          <cell r="A61">
            <v>56</v>
          </cell>
          <cell r="B61" t="str">
            <v>X©y mãng VXM 50 dµy &gt;33</v>
          </cell>
          <cell r="C61" t="str">
            <v>m3</v>
          </cell>
          <cell r="D61">
            <v>1</v>
          </cell>
          <cell r="E61">
            <v>69.010000000000005</v>
          </cell>
          <cell r="F61">
            <v>0.33600000000000002</v>
          </cell>
          <cell r="I61">
            <v>539</v>
          </cell>
        </row>
        <row r="62">
          <cell r="A62">
            <v>57</v>
          </cell>
          <cell r="B62" t="str">
            <v>X©y mãng VXM 75 dµy &gt;33</v>
          </cell>
          <cell r="C62" t="str">
            <v>m3</v>
          </cell>
          <cell r="D62">
            <v>1</v>
          </cell>
          <cell r="E62">
            <v>96.01</v>
          </cell>
          <cell r="F62">
            <v>0.33</v>
          </cell>
          <cell r="I62">
            <v>539</v>
          </cell>
        </row>
        <row r="63">
          <cell r="A63">
            <v>58</v>
          </cell>
          <cell r="B63" t="str">
            <v>X©y mãng VXM 100 dµy &gt;33</v>
          </cell>
          <cell r="C63" t="str">
            <v>m3</v>
          </cell>
          <cell r="D63">
            <v>1</v>
          </cell>
          <cell r="E63">
            <v>123</v>
          </cell>
          <cell r="F63">
            <v>0.315</v>
          </cell>
          <cell r="I63">
            <v>539</v>
          </cell>
        </row>
        <row r="64">
          <cell r="A64">
            <v>59</v>
          </cell>
          <cell r="B64" t="str">
            <v>X©y t­êng g¹ch&lt;= 11 VTH c¸t ®en  25 cao&lt;=4m</v>
          </cell>
          <cell r="C64" t="str">
            <v>m3</v>
          </cell>
          <cell r="D64">
            <v>1</v>
          </cell>
          <cell r="E64">
            <v>27.83</v>
          </cell>
          <cell r="G64">
            <v>0.26</v>
          </cell>
          <cell r="I64">
            <v>643</v>
          </cell>
          <cell r="J64">
            <v>21.35</v>
          </cell>
          <cell r="K64">
            <v>0.5</v>
          </cell>
          <cell r="L64">
            <v>3.0000000000000001E-3</v>
          </cell>
          <cell r="BO64">
            <v>0.23</v>
          </cell>
        </row>
        <row r="65">
          <cell r="A65">
            <v>60</v>
          </cell>
          <cell r="B65" t="str">
            <v>X©y t­êng g¹ch&lt;= 11 VTH c¸t ®en  50 cao&lt;=4m</v>
          </cell>
          <cell r="C65" t="str">
            <v>m3</v>
          </cell>
          <cell r="D65">
            <v>1</v>
          </cell>
          <cell r="E65">
            <v>51.76</v>
          </cell>
          <cell r="G65">
            <v>0.253</v>
          </cell>
          <cell r="I65">
            <v>643</v>
          </cell>
          <cell r="J65">
            <v>15.08</v>
          </cell>
          <cell r="K65">
            <v>0.5</v>
          </cell>
          <cell r="L65">
            <v>3.0000000000000001E-3</v>
          </cell>
          <cell r="BO65">
            <v>0.23</v>
          </cell>
        </row>
        <row r="66">
          <cell r="A66">
            <v>61</v>
          </cell>
          <cell r="B66" t="str">
            <v>X©y t­êng g¹ch&lt;= 11 VTH c¸t ®en  75 cao&lt;=4m</v>
          </cell>
          <cell r="C66" t="str">
            <v>m3</v>
          </cell>
          <cell r="D66">
            <v>1</v>
          </cell>
          <cell r="E66">
            <v>73.430000000000007</v>
          </cell>
          <cell r="G66">
            <v>0.246</v>
          </cell>
          <cell r="I66">
            <v>643</v>
          </cell>
          <cell r="J66">
            <v>10.32</v>
          </cell>
          <cell r="K66">
            <v>0.5</v>
          </cell>
          <cell r="L66">
            <v>3.0000000000000001E-3</v>
          </cell>
          <cell r="BO66">
            <v>0.23</v>
          </cell>
        </row>
        <row r="67">
          <cell r="A67">
            <v>62</v>
          </cell>
          <cell r="B67" t="str">
            <v>X©y t­êng g¹ch&lt;= 11 VXM c¸t vµng  50 cao&lt;=4m</v>
          </cell>
          <cell r="C67" t="str">
            <v>m3</v>
          </cell>
          <cell r="D67">
            <v>1</v>
          </cell>
          <cell r="E67">
            <v>52.91</v>
          </cell>
          <cell r="F67">
            <v>0.25800000000000001</v>
          </cell>
          <cell r="I67">
            <v>643</v>
          </cell>
          <cell r="K67">
            <v>0.5</v>
          </cell>
          <cell r="L67">
            <v>3.0000000000000001E-3</v>
          </cell>
          <cell r="BO67">
            <v>0.23</v>
          </cell>
        </row>
        <row r="68">
          <cell r="A68">
            <v>63</v>
          </cell>
          <cell r="B68" t="str">
            <v>X©y t­êng g¹ch&lt;= 11 VXM c¸t vµng  75 cao&lt;=4m</v>
          </cell>
          <cell r="C68" t="str">
            <v>m3</v>
          </cell>
          <cell r="D68">
            <v>1</v>
          </cell>
          <cell r="E68">
            <v>73.61</v>
          </cell>
          <cell r="F68">
            <v>0.251</v>
          </cell>
          <cell r="I68">
            <v>643</v>
          </cell>
          <cell r="K68">
            <v>0.5</v>
          </cell>
          <cell r="L68">
            <v>3.0000000000000001E-3</v>
          </cell>
          <cell r="BO68">
            <v>0.23</v>
          </cell>
        </row>
        <row r="69">
          <cell r="A69">
            <v>64</v>
          </cell>
          <cell r="B69" t="str">
            <v>X©y t­êng g¹ch&lt;= 11 VXM c¸t vµng  100 cao&lt;=4m</v>
          </cell>
          <cell r="C69" t="str">
            <v>m3</v>
          </cell>
          <cell r="D69">
            <v>1</v>
          </cell>
          <cell r="E69">
            <v>94.31</v>
          </cell>
          <cell r="F69">
            <v>0.24199999999999999</v>
          </cell>
          <cell r="I69">
            <v>643</v>
          </cell>
          <cell r="K69">
            <v>0.5</v>
          </cell>
          <cell r="L69">
            <v>3.0000000000000001E-3</v>
          </cell>
          <cell r="BO69">
            <v>0.23</v>
          </cell>
        </row>
        <row r="70">
          <cell r="A70">
            <v>65</v>
          </cell>
          <cell r="B70" t="str">
            <v>X©y t­êng g¹ch&lt;= 11 VTH c¸t ®en 25 cao&gt;4m</v>
          </cell>
          <cell r="C70" t="str">
            <v>m3</v>
          </cell>
          <cell r="D70">
            <v>1</v>
          </cell>
          <cell r="E70">
            <v>27.83</v>
          </cell>
          <cell r="G70">
            <v>0.26</v>
          </cell>
          <cell r="I70">
            <v>643</v>
          </cell>
          <cell r="J70">
            <v>21.35</v>
          </cell>
          <cell r="K70">
            <v>1.62</v>
          </cell>
          <cell r="L70">
            <v>0.01</v>
          </cell>
          <cell r="BO70">
            <v>0.46</v>
          </cell>
        </row>
        <row r="71">
          <cell r="A71">
            <v>66</v>
          </cell>
          <cell r="B71" t="str">
            <v>X©y t­êng g¹ch&lt;= 11 VTH c¸t ®en 50 cao&gt;4m</v>
          </cell>
          <cell r="C71" t="str">
            <v>m3</v>
          </cell>
          <cell r="D71">
            <v>1</v>
          </cell>
          <cell r="E71">
            <v>51.76</v>
          </cell>
          <cell r="G71">
            <v>0.253</v>
          </cell>
          <cell r="I71">
            <v>643</v>
          </cell>
          <cell r="J71">
            <v>15.08</v>
          </cell>
          <cell r="K71">
            <v>1.62</v>
          </cell>
          <cell r="L71">
            <v>0.01</v>
          </cell>
          <cell r="BO71">
            <v>0.46</v>
          </cell>
        </row>
        <row r="72">
          <cell r="A72">
            <v>67</v>
          </cell>
          <cell r="B72" t="str">
            <v>X©y t­êng g¹ch&lt;= 11 VTH c¸t ®en 75 cao&gt;4m</v>
          </cell>
          <cell r="C72" t="str">
            <v>m3</v>
          </cell>
          <cell r="D72">
            <v>1</v>
          </cell>
          <cell r="E72">
            <v>73.430000000000007</v>
          </cell>
          <cell r="G72">
            <v>0.246</v>
          </cell>
          <cell r="I72">
            <v>643</v>
          </cell>
          <cell r="J72">
            <v>10.32</v>
          </cell>
          <cell r="K72">
            <v>1.62</v>
          </cell>
          <cell r="L72">
            <v>0.01</v>
          </cell>
          <cell r="BO72">
            <v>0.46</v>
          </cell>
        </row>
        <row r="73">
          <cell r="A73">
            <v>68</v>
          </cell>
          <cell r="B73" t="str">
            <v>X©y t­êng g¹ch&lt;= 11 VXM c¸t vµng  50 cao&gt;4m</v>
          </cell>
          <cell r="C73" t="str">
            <v>m3</v>
          </cell>
          <cell r="D73">
            <v>1</v>
          </cell>
          <cell r="E73">
            <v>52.91</v>
          </cell>
          <cell r="F73">
            <v>0.25800000000000001</v>
          </cell>
          <cell r="I73">
            <v>643</v>
          </cell>
          <cell r="K73">
            <v>1.62</v>
          </cell>
          <cell r="L73">
            <v>0.01</v>
          </cell>
          <cell r="BO73">
            <v>0.46</v>
          </cell>
        </row>
        <row r="74">
          <cell r="A74">
            <v>69</v>
          </cell>
          <cell r="B74" t="str">
            <v>X©y t­êng g¹ch&lt;= 11 VXM c¸t vµng  75 cao&gt;4m</v>
          </cell>
          <cell r="C74" t="str">
            <v>m3</v>
          </cell>
          <cell r="D74">
            <v>1</v>
          </cell>
          <cell r="E74">
            <v>73.61</v>
          </cell>
          <cell r="F74">
            <v>0.251</v>
          </cell>
          <cell r="I74">
            <v>643</v>
          </cell>
          <cell r="K74">
            <v>1.62</v>
          </cell>
          <cell r="L74">
            <v>0.01</v>
          </cell>
          <cell r="BO74">
            <v>0.46</v>
          </cell>
        </row>
        <row r="75">
          <cell r="A75">
            <v>70</v>
          </cell>
          <cell r="B75" t="str">
            <v>X©y t­êng g¹ch&lt;= 11 VXM c¸t vµng  100 cao&gt;4m</v>
          </cell>
          <cell r="C75" t="str">
            <v>m3</v>
          </cell>
          <cell r="D75">
            <v>1</v>
          </cell>
          <cell r="E75">
            <v>94.31</v>
          </cell>
          <cell r="F75">
            <v>0.24199999999999999</v>
          </cell>
          <cell r="I75">
            <v>643</v>
          </cell>
          <cell r="K75">
            <v>1.62</v>
          </cell>
          <cell r="L75">
            <v>0.01</v>
          </cell>
          <cell r="BO75">
            <v>0.46</v>
          </cell>
        </row>
        <row r="76">
          <cell r="A76">
            <v>71</v>
          </cell>
          <cell r="B76" t="str">
            <v>X©y t­êng g¹ch &lt;=33 VTH c¸t ®en 25 cao&lt;=4m</v>
          </cell>
          <cell r="C76" t="str">
            <v>m3</v>
          </cell>
          <cell r="D76">
            <v>1</v>
          </cell>
          <cell r="E76">
            <v>35.090000000000003</v>
          </cell>
          <cell r="G76">
            <v>0.32800000000000001</v>
          </cell>
          <cell r="I76">
            <v>550</v>
          </cell>
          <cell r="J76">
            <v>26.92</v>
          </cell>
          <cell r="K76">
            <v>0.5</v>
          </cell>
          <cell r="L76">
            <v>3.0000000000000001E-3</v>
          </cell>
          <cell r="BO76">
            <v>0.23</v>
          </cell>
        </row>
        <row r="77">
          <cell r="A77">
            <v>72</v>
          </cell>
          <cell r="B77" t="str">
            <v>X©y t­êng g¹ch &lt;=33 VTH c¸t ®en 50 cao&lt;=4m</v>
          </cell>
          <cell r="C77" t="str">
            <v>m3</v>
          </cell>
          <cell r="D77">
            <v>1</v>
          </cell>
          <cell r="E77">
            <v>65.260000000000005</v>
          </cell>
          <cell r="G77">
            <v>0.31900000000000001</v>
          </cell>
          <cell r="I77">
            <v>550</v>
          </cell>
          <cell r="J77">
            <v>19.52</v>
          </cell>
          <cell r="K77">
            <v>0.5</v>
          </cell>
          <cell r="L77">
            <v>3.0000000000000001E-3</v>
          </cell>
          <cell r="BO77">
            <v>0.23</v>
          </cell>
        </row>
        <row r="78">
          <cell r="A78">
            <v>73</v>
          </cell>
          <cell r="B78" t="str">
            <v>X©y t­êng g¹ch &lt;=33 VTH c¸t ®en 75 cao&lt;=4m</v>
          </cell>
          <cell r="C78" t="str">
            <v>m3</v>
          </cell>
          <cell r="D78">
            <v>1</v>
          </cell>
          <cell r="E78">
            <v>92.58</v>
          </cell>
          <cell r="G78">
            <v>0.31</v>
          </cell>
          <cell r="I78">
            <v>550</v>
          </cell>
          <cell r="J78">
            <v>13.02</v>
          </cell>
          <cell r="K78">
            <v>0.5</v>
          </cell>
          <cell r="L78">
            <v>3.0000000000000001E-3</v>
          </cell>
          <cell r="BO78">
            <v>0.23</v>
          </cell>
        </row>
        <row r="79">
          <cell r="A79">
            <v>74</v>
          </cell>
          <cell r="B79" t="str">
            <v>X©y t­êng g¹ch&lt;= 33 VXM c¸t vµng  50 cao&lt;=4m</v>
          </cell>
          <cell r="C79" t="str">
            <v>m3</v>
          </cell>
          <cell r="D79">
            <v>1</v>
          </cell>
          <cell r="E79">
            <v>66.709999999999994</v>
          </cell>
          <cell r="F79">
            <v>0.32500000000000001</v>
          </cell>
          <cell r="I79">
            <v>550</v>
          </cell>
          <cell r="K79">
            <v>0.5</v>
          </cell>
          <cell r="L79">
            <v>3.0000000000000001E-3</v>
          </cell>
          <cell r="BO79">
            <v>0.23</v>
          </cell>
        </row>
        <row r="80">
          <cell r="A80">
            <v>75</v>
          </cell>
          <cell r="B80" t="str">
            <v>X©y t­êng g¹ch&lt;= 33 VXM c¸t vµng  75 cao&lt;=4m</v>
          </cell>
          <cell r="C80" t="str">
            <v>m3</v>
          </cell>
          <cell r="D80">
            <v>1</v>
          </cell>
          <cell r="E80">
            <v>92.81</v>
          </cell>
          <cell r="F80">
            <v>0.316</v>
          </cell>
          <cell r="I80">
            <v>550</v>
          </cell>
          <cell r="K80">
            <v>0.5</v>
          </cell>
          <cell r="L80">
            <v>3.0000000000000001E-3</v>
          </cell>
          <cell r="BO80">
            <v>0.23</v>
          </cell>
        </row>
        <row r="81">
          <cell r="A81">
            <v>76</v>
          </cell>
          <cell r="B81" t="str">
            <v>X©y t­êng g¹ch&lt;= 33 VXM c¸t vµng  100 cao&lt;=4m</v>
          </cell>
          <cell r="C81" t="str">
            <v>m3</v>
          </cell>
          <cell r="D81">
            <v>1</v>
          </cell>
          <cell r="E81">
            <v>118.91</v>
          </cell>
          <cell r="F81">
            <v>0.30499999999999999</v>
          </cell>
          <cell r="I81">
            <v>550</v>
          </cell>
          <cell r="K81">
            <v>0.5</v>
          </cell>
          <cell r="L81">
            <v>3.0000000000000001E-3</v>
          </cell>
          <cell r="BO81">
            <v>0.23</v>
          </cell>
        </row>
        <row r="82">
          <cell r="A82">
            <v>77</v>
          </cell>
          <cell r="B82" t="str">
            <v>X©y t­êng g¹ch &lt;=33 VTH c¸t ®en 25 cao&gt;4m</v>
          </cell>
          <cell r="C82" t="str">
            <v>m3</v>
          </cell>
          <cell r="D82">
            <v>1</v>
          </cell>
          <cell r="E82">
            <v>35.090000000000003</v>
          </cell>
          <cell r="G82">
            <v>0.32800000000000001</v>
          </cell>
          <cell r="I82">
            <v>550</v>
          </cell>
          <cell r="J82">
            <v>26.92</v>
          </cell>
          <cell r="K82">
            <v>1.62</v>
          </cell>
          <cell r="L82">
            <v>0.01</v>
          </cell>
          <cell r="BO82">
            <v>0.46</v>
          </cell>
        </row>
        <row r="83">
          <cell r="A83">
            <v>78</v>
          </cell>
          <cell r="B83" t="str">
            <v>X©y t­êng g¹ch &lt;=33 VTH c¸t ®en 50 cao&gt;4m</v>
          </cell>
          <cell r="C83" t="str">
            <v>m3</v>
          </cell>
          <cell r="D83">
            <v>1</v>
          </cell>
          <cell r="E83">
            <v>65.260000000000005</v>
          </cell>
          <cell r="G83">
            <v>0.31900000000000001</v>
          </cell>
          <cell r="I83">
            <v>550</v>
          </cell>
          <cell r="J83">
            <v>19.52</v>
          </cell>
          <cell r="K83">
            <v>1.62</v>
          </cell>
          <cell r="L83">
            <v>0.01</v>
          </cell>
          <cell r="BO83">
            <v>0.46</v>
          </cell>
        </row>
        <row r="84">
          <cell r="A84">
            <v>79</v>
          </cell>
          <cell r="B84" t="str">
            <v>X©y t­êng g¹ch &lt;=33 VTH c¸t ®en 75 cao&gt;4m</v>
          </cell>
          <cell r="C84" t="str">
            <v>m3</v>
          </cell>
          <cell r="D84">
            <v>1</v>
          </cell>
          <cell r="E84">
            <v>92.58</v>
          </cell>
          <cell r="G84">
            <v>0.31</v>
          </cell>
          <cell r="I84">
            <v>550</v>
          </cell>
          <cell r="J84">
            <v>13.02</v>
          </cell>
          <cell r="K84">
            <v>1.62</v>
          </cell>
          <cell r="L84">
            <v>0.01</v>
          </cell>
          <cell r="BO84">
            <v>0.46</v>
          </cell>
        </row>
        <row r="85">
          <cell r="A85">
            <v>80</v>
          </cell>
          <cell r="B85" t="str">
            <v>X©y t­êng g¹ch&lt;= 33 VXM c¸t vµng  50 cao&gt;4m</v>
          </cell>
          <cell r="C85" t="str">
            <v>m3</v>
          </cell>
          <cell r="D85">
            <v>1</v>
          </cell>
          <cell r="E85">
            <v>66.709999999999994</v>
          </cell>
          <cell r="F85">
            <v>0.32500000000000001</v>
          </cell>
          <cell r="BO85">
            <v>0.46</v>
          </cell>
        </row>
        <row r="86">
          <cell r="A86">
            <v>81</v>
          </cell>
          <cell r="B86" t="str">
            <v>X©y t­êng g¹ch&lt;= 33 VXM c¸t vµng  75 cao&gt;4m</v>
          </cell>
          <cell r="C86" t="str">
            <v>m3</v>
          </cell>
          <cell r="D86">
            <v>1</v>
          </cell>
          <cell r="E86">
            <v>92.81</v>
          </cell>
          <cell r="F86">
            <v>0.316</v>
          </cell>
          <cell r="BO86">
            <v>0.46</v>
          </cell>
        </row>
        <row r="87">
          <cell r="A87">
            <v>82</v>
          </cell>
          <cell r="B87" t="str">
            <v>X©y t­êng g¹ch&lt;= 33 VXM c¸t vµng  100 cao&gt;4m</v>
          </cell>
          <cell r="C87" t="str">
            <v>m3</v>
          </cell>
          <cell r="D87">
            <v>1</v>
          </cell>
          <cell r="E87">
            <v>118.91</v>
          </cell>
          <cell r="F87">
            <v>0.30499999999999999</v>
          </cell>
          <cell r="BO87">
            <v>0.46</v>
          </cell>
        </row>
        <row r="88">
          <cell r="A88">
            <v>83</v>
          </cell>
          <cell r="B88" t="str">
            <v>X©y t­êng g¹ch &gt;33 VTH c¸t ®en 25 cao&lt;=4m</v>
          </cell>
          <cell r="C88" t="str">
            <v>m3</v>
          </cell>
          <cell r="D88">
            <v>1</v>
          </cell>
          <cell r="E88">
            <v>36.299999999999997</v>
          </cell>
          <cell r="G88">
            <v>0.33900000000000002</v>
          </cell>
          <cell r="I88">
            <v>539</v>
          </cell>
          <cell r="J88">
            <v>27.85</v>
          </cell>
          <cell r="K88">
            <v>0.4</v>
          </cell>
          <cell r="L88">
            <v>2.3999999999999998E-3</v>
          </cell>
          <cell r="BO88">
            <v>0.2</v>
          </cell>
        </row>
        <row r="89">
          <cell r="A89">
            <v>84</v>
          </cell>
          <cell r="B89" t="str">
            <v>X©y t­êng g¹ch &gt;33 VTH c¸t ®en 50 cao&lt;=4m</v>
          </cell>
          <cell r="C89" t="str">
            <v>m3</v>
          </cell>
          <cell r="D89">
            <v>1</v>
          </cell>
          <cell r="E89">
            <v>67.510000000000005</v>
          </cell>
          <cell r="G89">
            <v>0.33</v>
          </cell>
          <cell r="I89">
            <v>539</v>
          </cell>
          <cell r="J89">
            <v>20.2</v>
          </cell>
          <cell r="K89">
            <v>0.4</v>
          </cell>
          <cell r="L89">
            <v>2.3999999999999998E-3</v>
          </cell>
          <cell r="BO89">
            <v>0.2</v>
          </cell>
        </row>
        <row r="90">
          <cell r="A90">
            <v>85</v>
          </cell>
          <cell r="B90" t="str">
            <v>X©y t­êng g¹ch &gt;33 VTH c¸t ®en 75 cao&lt;=4m</v>
          </cell>
          <cell r="C90" t="str">
            <v>m3</v>
          </cell>
          <cell r="D90">
            <v>1</v>
          </cell>
          <cell r="E90">
            <v>95.78</v>
          </cell>
          <cell r="G90">
            <v>0.32100000000000001</v>
          </cell>
          <cell r="I90">
            <v>539</v>
          </cell>
          <cell r="J90">
            <v>13.46</v>
          </cell>
          <cell r="K90">
            <v>0.4</v>
          </cell>
          <cell r="L90">
            <v>2.3999999999999998E-3</v>
          </cell>
          <cell r="BO90">
            <v>0.2</v>
          </cell>
        </row>
        <row r="91">
          <cell r="A91">
            <v>86</v>
          </cell>
          <cell r="B91" t="str">
            <v>X©y t­êng g¹ch&gt; 33 VXM c¸t vµng  50 cao&lt;=4m</v>
          </cell>
          <cell r="C91" t="str">
            <v>m3</v>
          </cell>
          <cell r="D91">
            <v>1</v>
          </cell>
          <cell r="E91">
            <v>69.010000000000005</v>
          </cell>
          <cell r="F91">
            <v>0.33600000000000002</v>
          </cell>
          <cell r="I91">
            <v>539</v>
          </cell>
          <cell r="K91">
            <v>0.4</v>
          </cell>
          <cell r="L91">
            <v>2.3999999999999998E-3</v>
          </cell>
          <cell r="BO91">
            <v>0.2</v>
          </cell>
        </row>
        <row r="92">
          <cell r="A92">
            <v>87</v>
          </cell>
          <cell r="B92" t="str">
            <v>X©y t­êng g¹ch&gt; 33 VXM c¸t vµng  75 cao&lt;=4m</v>
          </cell>
          <cell r="C92" t="str">
            <v>m3</v>
          </cell>
          <cell r="D92">
            <v>1</v>
          </cell>
          <cell r="E92">
            <v>96.01</v>
          </cell>
          <cell r="F92">
            <v>0.33</v>
          </cell>
          <cell r="I92">
            <v>539</v>
          </cell>
          <cell r="K92">
            <v>0.4</v>
          </cell>
          <cell r="L92">
            <v>2.3999999999999998E-3</v>
          </cell>
          <cell r="BO92">
            <v>0.2</v>
          </cell>
        </row>
        <row r="93">
          <cell r="A93">
            <v>88</v>
          </cell>
          <cell r="B93" t="str">
            <v>X©y t­êng g¹ch&gt; 33 VXM c¸t vµng  100 cao&lt;=4m</v>
          </cell>
          <cell r="C93" t="str">
            <v>m3</v>
          </cell>
          <cell r="D93">
            <v>1</v>
          </cell>
          <cell r="E93">
            <v>123</v>
          </cell>
          <cell r="F93">
            <v>0.315</v>
          </cell>
          <cell r="I93">
            <v>539</v>
          </cell>
          <cell r="K93">
            <v>0.4</v>
          </cell>
          <cell r="L93">
            <v>2.3999999999999998E-3</v>
          </cell>
          <cell r="BO93">
            <v>0.2</v>
          </cell>
        </row>
        <row r="94">
          <cell r="A94">
            <v>89</v>
          </cell>
          <cell r="B94" t="str">
            <v>X©y t­êng g¹ch &gt;33 VTH c¸t ®en 25 cao&gt;4m</v>
          </cell>
          <cell r="C94" t="str">
            <v>m3</v>
          </cell>
          <cell r="D94">
            <v>1</v>
          </cell>
          <cell r="E94">
            <v>36.299999999999997</v>
          </cell>
          <cell r="G94">
            <v>0.33900000000000002</v>
          </cell>
          <cell r="I94">
            <v>539</v>
          </cell>
          <cell r="J94">
            <v>27.85</v>
          </cell>
          <cell r="K94">
            <v>1.1599999999999999</v>
          </cell>
          <cell r="L94">
            <v>8.0000000000000002E-3</v>
          </cell>
          <cell r="BO94">
            <v>0.35</v>
          </cell>
        </row>
        <row r="95">
          <cell r="A95">
            <v>90</v>
          </cell>
          <cell r="B95" t="str">
            <v>X©y t­êng g¹ch &gt;33 VTH c¸t ®en 50 cao&gt;4m</v>
          </cell>
          <cell r="C95" t="str">
            <v>m3</v>
          </cell>
          <cell r="D95">
            <v>1</v>
          </cell>
          <cell r="E95">
            <v>67.510000000000005</v>
          </cell>
          <cell r="G95">
            <v>0.33</v>
          </cell>
          <cell r="I95">
            <v>539</v>
          </cell>
          <cell r="J95">
            <v>20.2</v>
          </cell>
          <cell r="K95">
            <v>1.1599999999999999</v>
          </cell>
          <cell r="L95">
            <v>8.0000000000000002E-3</v>
          </cell>
          <cell r="BO95">
            <v>0.35</v>
          </cell>
        </row>
        <row r="96">
          <cell r="A96">
            <v>91</v>
          </cell>
          <cell r="B96" t="str">
            <v>X©y t­êng g¹ch &gt;33 VTH c¸t ®en 75 cao&gt;4m</v>
          </cell>
          <cell r="C96" t="str">
            <v>m3</v>
          </cell>
          <cell r="D96">
            <v>1</v>
          </cell>
          <cell r="E96">
            <v>95.78</v>
          </cell>
          <cell r="G96">
            <v>0.32100000000000001</v>
          </cell>
          <cell r="I96">
            <v>539</v>
          </cell>
          <cell r="J96">
            <v>13.46</v>
          </cell>
          <cell r="K96">
            <v>1.1599999999999999</v>
          </cell>
          <cell r="L96">
            <v>8.0000000000000002E-3</v>
          </cell>
          <cell r="BO96">
            <v>0.35</v>
          </cell>
        </row>
        <row r="97">
          <cell r="A97">
            <v>92</v>
          </cell>
          <cell r="B97" t="str">
            <v>X©y t­êng g¹ch&gt; 33 VXM c¸t vµng  50 cao&gt;4m</v>
          </cell>
          <cell r="C97" t="str">
            <v>m3</v>
          </cell>
          <cell r="D97">
            <v>1</v>
          </cell>
          <cell r="E97">
            <v>69.010000000000005</v>
          </cell>
          <cell r="F97">
            <v>0.33600000000000002</v>
          </cell>
          <cell r="I97">
            <v>539</v>
          </cell>
          <cell r="K97">
            <v>1.1599999999999999</v>
          </cell>
          <cell r="L97">
            <v>8.0000000000000002E-3</v>
          </cell>
          <cell r="BO97">
            <v>0.35</v>
          </cell>
        </row>
        <row r="98">
          <cell r="A98">
            <v>93</v>
          </cell>
          <cell r="B98" t="str">
            <v>X©y t­êng g¹ch&gt; 33 VXM c¸t vµng  75 cao&gt;4m</v>
          </cell>
          <cell r="C98" t="str">
            <v>m3</v>
          </cell>
          <cell r="D98">
            <v>1</v>
          </cell>
          <cell r="E98">
            <v>96.01</v>
          </cell>
          <cell r="F98">
            <v>0.33</v>
          </cell>
          <cell r="I98">
            <v>539</v>
          </cell>
          <cell r="K98">
            <v>1.1599999999999999</v>
          </cell>
          <cell r="L98">
            <v>8.0000000000000002E-3</v>
          </cell>
          <cell r="BO98">
            <v>0.35</v>
          </cell>
        </row>
        <row r="99">
          <cell r="A99">
            <v>94</v>
          </cell>
          <cell r="B99" t="str">
            <v>X©y t­êng g¹ch&gt; 33 VXM c¸t vµng  100 cao&gt;4m</v>
          </cell>
          <cell r="C99" t="str">
            <v>m3</v>
          </cell>
          <cell r="D99">
            <v>1</v>
          </cell>
          <cell r="E99">
            <v>123</v>
          </cell>
          <cell r="F99">
            <v>0.315</v>
          </cell>
          <cell r="I99">
            <v>539</v>
          </cell>
          <cell r="K99">
            <v>1.1599999999999999</v>
          </cell>
          <cell r="L99">
            <v>8.0000000000000002E-3</v>
          </cell>
          <cell r="BO99">
            <v>0.35</v>
          </cell>
        </row>
        <row r="100">
          <cell r="A100">
            <v>95</v>
          </cell>
          <cell r="B100" t="str">
            <v>X©y cét, trô ®éc lËp VTH c¸t ®en 25 cao&lt;=4m</v>
          </cell>
          <cell r="C100" t="str">
            <v>m3</v>
          </cell>
          <cell r="D100">
            <v>1</v>
          </cell>
          <cell r="E100">
            <v>36.299999999999997</v>
          </cell>
          <cell r="G100">
            <v>0.33900000000000002</v>
          </cell>
          <cell r="I100">
            <v>539</v>
          </cell>
          <cell r="J100">
            <v>27.85</v>
          </cell>
          <cell r="K100">
            <v>0.5</v>
          </cell>
          <cell r="L100">
            <v>3.0000000000000001E-3</v>
          </cell>
          <cell r="BO100">
            <v>0.23</v>
          </cell>
        </row>
        <row r="101">
          <cell r="A101">
            <v>96</v>
          </cell>
          <cell r="B101" t="str">
            <v>X©y cét, trô ®éc lËp VTH c¸t ®en 50 cao&lt;=4m</v>
          </cell>
          <cell r="C101" t="str">
            <v>m3</v>
          </cell>
          <cell r="D101">
            <v>1</v>
          </cell>
          <cell r="E101">
            <v>67.510000000000005</v>
          </cell>
          <cell r="G101">
            <v>0.33</v>
          </cell>
          <cell r="I101">
            <v>539</v>
          </cell>
          <cell r="J101">
            <v>20.2</v>
          </cell>
          <cell r="K101">
            <v>0.5</v>
          </cell>
          <cell r="L101">
            <v>3.0000000000000001E-3</v>
          </cell>
          <cell r="BO101">
            <v>0.23</v>
          </cell>
        </row>
        <row r="102">
          <cell r="A102">
            <v>97</v>
          </cell>
          <cell r="B102" t="str">
            <v>X©y cét, trô ®éc lËp VTH c¸t ®en 75 cao&lt;=4m</v>
          </cell>
          <cell r="C102" t="str">
            <v>m3</v>
          </cell>
          <cell r="D102">
            <v>1</v>
          </cell>
          <cell r="E102">
            <v>95.78</v>
          </cell>
          <cell r="G102">
            <v>0.32100000000000001</v>
          </cell>
          <cell r="I102">
            <v>539</v>
          </cell>
          <cell r="J102">
            <v>13.46</v>
          </cell>
          <cell r="K102">
            <v>0.5</v>
          </cell>
          <cell r="L102">
            <v>3.0000000000000001E-3</v>
          </cell>
          <cell r="BO102">
            <v>0.23</v>
          </cell>
        </row>
        <row r="103">
          <cell r="A103">
            <v>98</v>
          </cell>
          <cell r="B103" t="str">
            <v>X©y cét trô ®éc lËp VXM c¸t vµng  50 cao&lt;=4m</v>
          </cell>
          <cell r="C103" t="str">
            <v>m3</v>
          </cell>
          <cell r="D103">
            <v>1</v>
          </cell>
          <cell r="E103">
            <v>69.010000000000005</v>
          </cell>
          <cell r="F103">
            <v>0.33600000000000002</v>
          </cell>
          <cell r="I103">
            <v>539</v>
          </cell>
          <cell r="K103">
            <v>0.5</v>
          </cell>
          <cell r="L103">
            <v>3.0000000000000001E-3</v>
          </cell>
          <cell r="BO103">
            <v>3.0000000000000001E-3</v>
          </cell>
        </row>
        <row r="104">
          <cell r="A104">
            <v>99</v>
          </cell>
          <cell r="B104" t="str">
            <v>X©y cét trô ®éc lËp VXM c¸t vµng  75 cao&lt;=4m</v>
          </cell>
          <cell r="C104" t="str">
            <v>m3</v>
          </cell>
          <cell r="D104">
            <v>1</v>
          </cell>
          <cell r="E104">
            <v>96.01</v>
          </cell>
          <cell r="F104">
            <v>0.33</v>
          </cell>
          <cell r="I104">
            <v>539</v>
          </cell>
          <cell r="K104">
            <v>0.5</v>
          </cell>
          <cell r="L104">
            <v>3.0000000000000001E-3</v>
          </cell>
          <cell r="BO104">
            <v>3.0000000000000001E-3</v>
          </cell>
        </row>
        <row r="105">
          <cell r="A105">
            <v>100</v>
          </cell>
          <cell r="B105" t="str">
            <v>X©y cét trô ®éc lËp VXM c¸t vµng 100 cao&lt;=4m</v>
          </cell>
          <cell r="C105" t="str">
            <v>m3</v>
          </cell>
          <cell r="D105">
            <v>1</v>
          </cell>
          <cell r="E105">
            <v>123</v>
          </cell>
          <cell r="F105">
            <v>0.315</v>
          </cell>
          <cell r="I105">
            <v>539</v>
          </cell>
          <cell r="K105">
            <v>0.5</v>
          </cell>
          <cell r="L105">
            <v>3.0000000000000001E-3</v>
          </cell>
          <cell r="BO105">
            <v>3.0000000000000001E-3</v>
          </cell>
        </row>
        <row r="106">
          <cell r="A106">
            <v>101</v>
          </cell>
          <cell r="B106" t="str">
            <v>X©y cét, trô ®éc lËp VTH c¸t ®en 25 cao&gt;4</v>
          </cell>
          <cell r="C106" t="str">
            <v>m3</v>
          </cell>
          <cell r="D106">
            <v>1</v>
          </cell>
          <cell r="E106">
            <v>36.299999999999997</v>
          </cell>
          <cell r="G106">
            <v>0.33900000000000002</v>
          </cell>
          <cell r="I106">
            <v>539</v>
          </cell>
          <cell r="J106">
            <v>27.85</v>
          </cell>
          <cell r="K106">
            <v>1.62</v>
          </cell>
          <cell r="L106">
            <v>0.01</v>
          </cell>
          <cell r="BO106">
            <v>0.46</v>
          </cell>
        </row>
        <row r="107">
          <cell r="A107">
            <v>102</v>
          </cell>
          <cell r="B107" t="str">
            <v>X©y cét, trô ®éc lËp VTH c¸t ®en 50 cao&gt;4</v>
          </cell>
          <cell r="C107" t="str">
            <v>m3</v>
          </cell>
          <cell r="D107">
            <v>1</v>
          </cell>
          <cell r="E107">
            <v>67.510000000000005</v>
          </cell>
          <cell r="G107">
            <v>0.33</v>
          </cell>
          <cell r="I107">
            <v>539</v>
          </cell>
          <cell r="J107">
            <v>20.2</v>
          </cell>
          <cell r="K107">
            <v>1.62</v>
          </cell>
          <cell r="L107">
            <v>0.01</v>
          </cell>
          <cell r="BO107">
            <v>0.46</v>
          </cell>
        </row>
        <row r="108">
          <cell r="A108">
            <v>103</v>
          </cell>
          <cell r="B108" t="str">
            <v>X©y cét, trô ®éc lËp VTH c¸t ®en 75 cao&gt;4</v>
          </cell>
          <cell r="C108" t="str">
            <v>m3</v>
          </cell>
          <cell r="D108">
            <v>1</v>
          </cell>
          <cell r="E108">
            <v>95.78</v>
          </cell>
          <cell r="G108">
            <v>0.32100000000000001</v>
          </cell>
          <cell r="I108">
            <v>539</v>
          </cell>
          <cell r="J108">
            <v>13.46</v>
          </cell>
          <cell r="K108">
            <v>1.62</v>
          </cell>
          <cell r="L108">
            <v>0.01</v>
          </cell>
          <cell r="BO108">
            <v>0.46</v>
          </cell>
        </row>
        <row r="109">
          <cell r="A109">
            <v>104</v>
          </cell>
          <cell r="B109" t="str">
            <v>X©y cét trô ®éc lËp VXM c¸t vµng  50 cao&gt;4m</v>
          </cell>
          <cell r="C109" t="str">
            <v>m3</v>
          </cell>
          <cell r="D109">
            <v>1</v>
          </cell>
          <cell r="E109">
            <v>69.010000000000005</v>
          </cell>
          <cell r="F109">
            <v>0.33600000000000002</v>
          </cell>
          <cell r="I109">
            <v>539</v>
          </cell>
          <cell r="K109">
            <v>1.62</v>
          </cell>
          <cell r="L109">
            <v>0.01</v>
          </cell>
          <cell r="BO109">
            <v>0.46</v>
          </cell>
        </row>
        <row r="110">
          <cell r="A110">
            <v>105</v>
          </cell>
          <cell r="B110" t="str">
            <v>X©y cét trô ®éc lËp VXM c¸t vµng  75 cao&gt;4m</v>
          </cell>
          <cell r="C110" t="str">
            <v>m3</v>
          </cell>
          <cell r="D110">
            <v>1</v>
          </cell>
          <cell r="E110">
            <v>96.01</v>
          </cell>
          <cell r="F110">
            <v>0.33</v>
          </cell>
          <cell r="I110">
            <v>539</v>
          </cell>
          <cell r="K110">
            <v>1.62</v>
          </cell>
          <cell r="L110">
            <v>0.01</v>
          </cell>
          <cell r="BO110">
            <v>0.46</v>
          </cell>
        </row>
        <row r="111">
          <cell r="A111">
            <v>106</v>
          </cell>
          <cell r="B111" t="str">
            <v>X©y cét trô ®éc lËp VXM c¸t vµng 100 cao&gt;4m</v>
          </cell>
          <cell r="C111" t="str">
            <v>m3</v>
          </cell>
          <cell r="D111">
            <v>1</v>
          </cell>
          <cell r="E111">
            <v>123</v>
          </cell>
          <cell r="F111">
            <v>0.315</v>
          </cell>
          <cell r="I111">
            <v>539</v>
          </cell>
          <cell r="K111">
            <v>1.62</v>
          </cell>
          <cell r="L111">
            <v>0.01</v>
          </cell>
          <cell r="BO111">
            <v>0.46</v>
          </cell>
        </row>
        <row r="112">
          <cell r="A112">
            <v>107</v>
          </cell>
          <cell r="B112" t="str">
            <v>X©y t­êng cong nghiªn vÆn vá ®ç&lt;= 33 VTH c¸t ®en  25 &lt;=4m</v>
          </cell>
          <cell r="C112" t="str">
            <v>m3</v>
          </cell>
          <cell r="D112">
            <v>1</v>
          </cell>
          <cell r="E112">
            <v>35.090000000000003</v>
          </cell>
          <cell r="G112">
            <v>0.32800000000000001</v>
          </cell>
          <cell r="I112">
            <v>550</v>
          </cell>
          <cell r="J112">
            <v>26.92</v>
          </cell>
          <cell r="K112">
            <v>0.5</v>
          </cell>
          <cell r="L112">
            <v>3.0000000000000001E-3</v>
          </cell>
          <cell r="BO112">
            <v>0.23</v>
          </cell>
        </row>
        <row r="113">
          <cell r="A113">
            <v>108</v>
          </cell>
          <cell r="B113" t="str">
            <v>X©y t­êng cong nghiªn vÆn vá ®ç&lt;= 33 VTH c¸t ®en  50 &lt;=4m</v>
          </cell>
          <cell r="C113" t="str">
            <v>m3</v>
          </cell>
          <cell r="D113">
            <v>1</v>
          </cell>
          <cell r="E113">
            <v>65.260000000000005</v>
          </cell>
          <cell r="G113">
            <v>0.31900000000000001</v>
          </cell>
          <cell r="I113">
            <v>550</v>
          </cell>
          <cell r="J113">
            <v>19.52</v>
          </cell>
          <cell r="K113">
            <v>0.5</v>
          </cell>
          <cell r="L113">
            <v>3.0000000000000001E-3</v>
          </cell>
          <cell r="BO113">
            <v>0.23</v>
          </cell>
        </row>
        <row r="114">
          <cell r="A114">
            <v>109</v>
          </cell>
          <cell r="B114" t="str">
            <v>X©y t­êng cong nghiªn vÆn vá ®ç&lt;= 33 VTH c¸t ®en  75 &lt;=4m</v>
          </cell>
          <cell r="C114" t="str">
            <v>m3</v>
          </cell>
          <cell r="D114">
            <v>1</v>
          </cell>
          <cell r="E114">
            <v>92.58</v>
          </cell>
          <cell r="G114">
            <v>0.31</v>
          </cell>
          <cell r="I114">
            <v>550</v>
          </cell>
          <cell r="J114">
            <v>13.02</v>
          </cell>
          <cell r="K114">
            <v>0.5</v>
          </cell>
          <cell r="L114">
            <v>3.0000000000000001E-3</v>
          </cell>
          <cell r="BO114">
            <v>0.23</v>
          </cell>
        </row>
        <row r="115">
          <cell r="A115">
            <v>110</v>
          </cell>
          <cell r="B115" t="str">
            <v>X©y t­êng cong nghiªn vÆn vá ®ç&lt;= 33 XMC c¸t vµng  50 &lt;=4m</v>
          </cell>
          <cell r="C115" t="str">
            <v>m3</v>
          </cell>
          <cell r="D115">
            <v>1</v>
          </cell>
          <cell r="E115">
            <v>66.709999999999994</v>
          </cell>
          <cell r="F115">
            <v>0.32500000000000001</v>
          </cell>
          <cell r="I115">
            <v>550</v>
          </cell>
          <cell r="K115">
            <v>0.5</v>
          </cell>
          <cell r="L115">
            <v>3.0000000000000001E-3</v>
          </cell>
          <cell r="BO115">
            <v>0.23</v>
          </cell>
        </row>
        <row r="116">
          <cell r="A116">
            <v>111</v>
          </cell>
          <cell r="B116" t="str">
            <v>X©y t­êng cong nghiªn vÆn vá ®ç&lt;= 33 XMC c¸t vµng  75 &lt;=4m</v>
          </cell>
          <cell r="C116" t="str">
            <v>m3</v>
          </cell>
          <cell r="D116">
            <v>1</v>
          </cell>
          <cell r="E116">
            <v>92.81</v>
          </cell>
          <cell r="F116">
            <v>0.316</v>
          </cell>
          <cell r="I116">
            <v>550</v>
          </cell>
          <cell r="K116">
            <v>0.5</v>
          </cell>
          <cell r="L116">
            <v>3.0000000000000001E-3</v>
          </cell>
          <cell r="BO116">
            <v>0.23</v>
          </cell>
        </row>
        <row r="117">
          <cell r="A117">
            <v>112</v>
          </cell>
          <cell r="B117" t="str">
            <v>X©y t­êng cong nghiªn vÆn vá ®ç&lt;= 33VMC c¸t vµng100 &lt;=4m</v>
          </cell>
          <cell r="C117" t="str">
            <v>m3</v>
          </cell>
          <cell r="D117">
            <v>1</v>
          </cell>
          <cell r="E117">
            <v>118.91</v>
          </cell>
          <cell r="F117">
            <v>0.30499999999999999</v>
          </cell>
          <cell r="I117">
            <v>550</v>
          </cell>
          <cell r="K117">
            <v>0.5</v>
          </cell>
          <cell r="L117">
            <v>3.0000000000000001E-3</v>
          </cell>
          <cell r="BO117">
            <v>0.23</v>
          </cell>
        </row>
        <row r="118">
          <cell r="A118">
            <v>113</v>
          </cell>
          <cell r="B118" t="str">
            <v>X©y t­êng cong nghiªn vÆn vá ®ç&lt;= 33 VTH c¸t ®en  25 &gt;4m</v>
          </cell>
          <cell r="C118" t="str">
            <v>m3</v>
          </cell>
          <cell r="D118">
            <v>1</v>
          </cell>
          <cell r="E118">
            <v>35.090000000000003</v>
          </cell>
          <cell r="G118">
            <v>0.32800000000000001</v>
          </cell>
          <cell r="I118">
            <v>550</v>
          </cell>
          <cell r="J118">
            <v>26.92</v>
          </cell>
          <cell r="K118">
            <v>1.62</v>
          </cell>
          <cell r="L118">
            <v>0.01</v>
          </cell>
          <cell r="BO118">
            <v>0.46</v>
          </cell>
        </row>
        <row r="119">
          <cell r="A119">
            <v>114</v>
          </cell>
          <cell r="B119" t="str">
            <v>X©y t­êng cong nghiªn vÆn vá ®ç&lt;= 33 VTH c¸t ®en  50 &gt;4m</v>
          </cell>
          <cell r="C119" t="str">
            <v>m3</v>
          </cell>
          <cell r="D119">
            <v>1</v>
          </cell>
          <cell r="E119">
            <v>65.260000000000005</v>
          </cell>
          <cell r="G119">
            <v>0.31900000000000001</v>
          </cell>
          <cell r="I119">
            <v>550</v>
          </cell>
          <cell r="J119">
            <v>19.52</v>
          </cell>
          <cell r="K119">
            <v>1.62</v>
          </cell>
          <cell r="L119">
            <v>0.01</v>
          </cell>
          <cell r="BO119">
            <v>0.46</v>
          </cell>
        </row>
        <row r="120">
          <cell r="A120">
            <v>115</v>
          </cell>
          <cell r="B120" t="str">
            <v>X©y t­êng cong nghiªn vÆn vá ®ç&lt;= 33 VTH c¸t ®en  75 &gt;4m</v>
          </cell>
          <cell r="C120" t="str">
            <v>m3</v>
          </cell>
          <cell r="D120">
            <v>1</v>
          </cell>
          <cell r="E120">
            <v>92.58</v>
          </cell>
          <cell r="G120">
            <v>0.31</v>
          </cell>
          <cell r="I120">
            <v>550</v>
          </cell>
          <cell r="J120">
            <v>13.02</v>
          </cell>
          <cell r="K120">
            <v>1.62</v>
          </cell>
          <cell r="L120">
            <v>0.01</v>
          </cell>
          <cell r="BO120">
            <v>0.46</v>
          </cell>
        </row>
        <row r="121">
          <cell r="A121">
            <v>116</v>
          </cell>
          <cell r="B121" t="str">
            <v>X©y t­êng cong nghiªn vÆn vá ®ç&lt;= 33 XMC c¸t vµng  50 &gt;4m</v>
          </cell>
          <cell r="C121" t="str">
            <v>m3</v>
          </cell>
          <cell r="D121">
            <v>1</v>
          </cell>
          <cell r="E121">
            <v>66.709999999999994</v>
          </cell>
          <cell r="F121">
            <v>0.32500000000000001</v>
          </cell>
          <cell r="I121">
            <v>550</v>
          </cell>
          <cell r="K121">
            <v>1.62</v>
          </cell>
          <cell r="L121">
            <v>0.01</v>
          </cell>
          <cell r="BO121">
            <v>0.46</v>
          </cell>
        </row>
        <row r="122">
          <cell r="A122">
            <v>117</v>
          </cell>
          <cell r="B122" t="str">
            <v>X©y t­êng cong nghiªn vÆn vá ®ç&lt;= 33 XMC c¸t vµng  75 &gt;4m</v>
          </cell>
          <cell r="C122" t="str">
            <v>m3</v>
          </cell>
          <cell r="D122">
            <v>1</v>
          </cell>
          <cell r="E122">
            <v>92.81</v>
          </cell>
          <cell r="F122">
            <v>0.316</v>
          </cell>
          <cell r="I122">
            <v>550</v>
          </cell>
          <cell r="K122">
            <v>1.62</v>
          </cell>
          <cell r="L122">
            <v>0.01</v>
          </cell>
          <cell r="BO122">
            <v>0.46</v>
          </cell>
        </row>
        <row r="123">
          <cell r="A123">
            <v>118</v>
          </cell>
          <cell r="B123" t="str">
            <v>X©y t­êng cong nghiªn vÆn vá ®ç&lt;= 33VMC c¸t vµng100 &gt;4m</v>
          </cell>
          <cell r="C123" t="str">
            <v>m3</v>
          </cell>
          <cell r="D123">
            <v>1</v>
          </cell>
          <cell r="E123">
            <v>118.91</v>
          </cell>
          <cell r="F123">
            <v>0.30499999999999999</v>
          </cell>
          <cell r="I123">
            <v>550</v>
          </cell>
          <cell r="K123">
            <v>1.62</v>
          </cell>
          <cell r="L123">
            <v>0.01</v>
          </cell>
          <cell r="BO123">
            <v>0.46</v>
          </cell>
        </row>
        <row r="124">
          <cell r="A124">
            <v>119</v>
          </cell>
          <cell r="B124" t="str">
            <v>X©y t­êng cong nghiªn vÆn vá ®ç&gt; 33 VTH c¸t ®en  25 &lt;=4m</v>
          </cell>
          <cell r="C124" t="str">
            <v>m3</v>
          </cell>
          <cell r="D124">
            <v>1</v>
          </cell>
          <cell r="E124">
            <v>36.299999999999997</v>
          </cell>
          <cell r="G124">
            <v>0.33900000000000002</v>
          </cell>
          <cell r="I124">
            <v>539</v>
          </cell>
          <cell r="K124">
            <v>0.4</v>
          </cell>
          <cell r="L124">
            <v>2.3999999999999998E-3</v>
          </cell>
          <cell r="BO124">
            <v>0.2</v>
          </cell>
        </row>
        <row r="125">
          <cell r="A125">
            <v>120</v>
          </cell>
          <cell r="B125" t="str">
            <v>X©y t­êng cong nghiªn vÆn vá ®ç&gt; 33 VTH c¸t ®en  50 &lt;=4m</v>
          </cell>
          <cell r="C125" t="str">
            <v>m3</v>
          </cell>
          <cell r="D125">
            <v>1</v>
          </cell>
          <cell r="E125">
            <v>67.510000000000005</v>
          </cell>
          <cell r="G125">
            <v>0.33</v>
          </cell>
          <cell r="I125">
            <v>539</v>
          </cell>
          <cell r="K125">
            <v>0.4</v>
          </cell>
          <cell r="L125">
            <v>2.3999999999999998E-3</v>
          </cell>
          <cell r="BO125">
            <v>0.2</v>
          </cell>
        </row>
        <row r="126">
          <cell r="A126">
            <v>121</v>
          </cell>
          <cell r="B126" t="str">
            <v>X©y t­êng cong nghiªn vÆn vá ®ç&gt; 33 VTH c¸t ®en  75 &lt;=4m</v>
          </cell>
          <cell r="C126" t="str">
            <v>m3</v>
          </cell>
          <cell r="D126">
            <v>1</v>
          </cell>
          <cell r="E126">
            <v>95.78</v>
          </cell>
          <cell r="G126">
            <v>0.32100000000000001</v>
          </cell>
          <cell r="I126">
            <v>539</v>
          </cell>
          <cell r="K126">
            <v>0.4</v>
          </cell>
          <cell r="L126">
            <v>2.3999999999999998E-3</v>
          </cell>
          <cell r="BO126">
            <v>0.2</v>
          </cell>
        </row>
        <row r="127">
          <cell r="A127">
            <v>122</v>
          </cell>
          <cell r="B127" t="str">
            <v>X©y t­êng cong nghiªn vÆn vá ®ç&gt; 33 XMC c¸t vµng  50 &lt;=4m</v>
          </cell>
          <cell r="C127" t="str">
            <v>m3</v>
          </cell>
          <cell r="D127">
            <v>1</v>
          </cell>
          <cell r="F127">
            <v>69.010000000000005</v>
          </cell>
          <cell r="I127">
            <v>539</v>
          </cell>
          <cell r="K127">
            <v>0.4</v>
          </cell>
          <cell r="L127">
            <v>2.3999999999999998E-3</v>
          </cell>
          <cell r="BO127">
            <v>0.2</v>
          </cell>
        </row>
        <row r="128">
          <cell r="A128">
            <v>123</v>
          </cell>
          <cell r="B128" t="str">
            <v>X©y t­êng cong nghiªn vÆn vá ®ç&gt; 33 XMC c¸t vµng  75 &lt;=4m</v>
          </cell>
          <cell r="C128" t="str">
            <v>m3</v>
          </cell>
          <cell r="D128">
            <v>1</v>
          </cell>
          <cell r="F128">
            <v>96.01</v>
          </cell>
          <cell r="I128">
            <v>539</v>
          </cell>
          <cell r="K128">
            <v>0.4</v>
          </cell>
          <cell r="L128">
            <v>2.3999999999999998E-3</v>
          </cell>
          <cell r="BO128">
            <v>0.2</v>
          </cell>
        </row>
        <row r="129">
          <cell r="A129">
            <v>124</v>
          </cell>
          <cell r="B129" t="str">
            <v>X©y t­êng cong nghiªn vÆn vá ®ç&gt; 33VMC c¸t vµng100 &lt;=4m</v>
          </cell>
          <cell r="C129" t="str">
            <v>m3</v>
          </cell>
          <cell r="D129">
            <v>1</v>
          </cell>
          <cell r="F129">
            <v>123</v>
          </cell>
          <cell r="I129">
            <v>539</v>
          </cell>
          <cell r="K129">
            <v>0.4</v>
          </cell>
          <cell r="L129">
            <v>2.3999999999999998E-3</v>
          </cell>
          <cell r="BO129">
            <v>0.2</v>
          </cell>
        </row>
        <row r="130">
          <cell r="A130">
            <v>125</v>
          </cell>
          <cell r="B130" t="str">
            <v>X©y t­êng cong nghiªn vÆn vá ®ç&gt; 33 VTH c¸t ®en  25 &gt;4m</v>
          </cell>
          <cell r="C130" t="str">
            <v>m3</v>
          </cell>
          <cell r="D130">
            <v>1</v>
          </cell>
          <cell r="G130">
            <v>0.33900000000000002</v>
          </cell>
          <cell r="I130">
            <v>539</v>
          </cell>
          <cell r="K130">
            <v>1.1599999999999999</v>
          </cell>
          <cell r="L130">
            <v>8.0000000000000002E-3</v>
          </cell>
          <cell r="BO130">
            <v>0.35</v>
          </cell>
        </row>
        <row r="131">
          <cell r="A131">
            <v>126</v>
          </cell>
          <cell r="B131" t="str">
            <v>X©y t­êng cong nghiªn vÆn vá ®ç&gt; 33 VTH c¸t ®en  50 &gt;4m</v>
          </cell>
          <cell r="C131" t="str">
            <v>m3</v>
          </cell>
          <cell r="D131">
            <v>1</v>
          </cell>
          <cell r="G131">
            <v>0.33</v>
          </cell>
          <cell r="I131">
            <v>539</v>
          </cell>
          <cell r="K131">
            <v>1.1599999999999999</v>
          </cell>
          <cell r="L131">
            <v>8.0000000000000002E-3</v>
          </cell>
          <cell r="BO131">
            <v>0.35</v>
          </cell>
        </row>
        <row r="132">
          <cell r="A132">
            <v>127</v>
          </cell>
          <cell r="B132" t="str">
            <v>X©y t­êng cong nghiªn vÆn vá ®ç&gt; 33 VTH c¸t ®en  75 &gt;4m</v>
          </cell>
          <cell r="C132" t="str">
            <v>m3</v>
          </cell>
          <cell r="D132">
            <v>1</v>
          </cell>
          <cell r="G132">
            <v>0.32100000000000001</v>
          </cell>
          <cell r="I132">
            <v>539</v>
          </cell>
          <cell r="K132">
            <v>1.1599999999999999</v>
          </cell>
          <cell r="L132">
            <v>8.0000000000000002E-3</v>
          </cell>
          <cell r="BO132">
            <v>0.35</v>
          </cell>
        </row>
        <row r="133">
          <cell r="A133">
            <v>128</v>
          </cell>
          <cell r="B133" t="str">
            <v>X©y t­êng cong nghiªn vÆn vá ®ç&gt; 33 XMC c¸t vµng  50 &gt;4m</v>
          </cell>
          <cell r="C133" t="str">
            <v>m3</v>
          </cell>
          <cell r="D133">
            <v>1</v>
          </cell>
          <cell r="F133">
            <v>69.010000000000005</v>
          </cell>
          <cell r="I133">
            <v>539</v>
          </cell>
          <cell r="K133">
            <v>1.1599999999999999</v>
          </cell>
          <cell r="L133">
            <v>8.0000000000000002E-3</v>
          </cell>
          <cell r="BO133">
            <v>0.35</v>
          </cell>
        </row>
        <row r="134">
          <cell r="A134">
            <v>129</v>
          </cell>
          <cell r="B134" t="str">
            <v>X©y t­êng cong nghiªn vÆn vá ®ç&gt; 33 XMC c¸t vµng  75 &gt;4m</v>
          </cell>
          <cell r="C134" t="str">
            <v>m3</v>
          </cell>
          <cell r="D134">
            <v>1</v>
          </cell>
          <cell r="F134">
            <v>96.01</v>
          </cell>
          <cell r="I134">
            <v>539</v>
          </cell>
          <cell r="K134">
            <v>1.1599999999999999</v>
          </cell>
          <cell r="L134">
            <v>8.0000000000000002E-3</v>
          </cell>
          <cell r="BO134">
            <v>0.35</v>
          </cell>
        </row>
        <row r="135">
          <cell r="A135">
            <v>130</v>
          </cell>
          <cell r="B135" t="str">
            <v>X©y t­êng cong nghiªn vÆn vá ®ç&gt; 33VMC c¸t vµng100 &gt;4m</v>
          </cell>
          <cell r="C135" t="str">
            <v>m3</v>
          </cell>
          <cell r="D135">
            <v>1</v>
          </cell>
          <cell r="F135">
            <v>123</v>
          </cell>
          <cell r="I135">
            <v>539</v>
          </cell>
          <cell r="K135">
            <v>1.1599999999999999</v>
          </cell>
          <cell r="L135">
            <v>8.0000000000000002E-3</v>
          </cell>
          <cell r="BO135">
            <v>0.35</v>
          </cell>
        </row>
        <row r="136">
          <cell r="A136">
            <v>131</v>
          </cell>
          <cell r="B136" t="str">
            <v>X©y cèng cuèn cong VTH c¸t ®en 50</v>
          </cell>
          <cell r="C136" t="str">
            <v>m3</v>
          </cell>
          <cell r="D136">
            <v>1</v>
          </cell>
          <cell r="E136">
            <v>63.01</v>
          </cell>
          <cell r="G136">
            <v>0.308</v>
          </cell>
          <cell r="H136" t="str">
            <v/>
          </cell>
          <cell r="I136">
            <v>550</v>
          </cell>
          <cell r="J136">
            <v>18.850000000000001</v>
          </cell>
          <cell r="L136">
            <v>0.06</v>
          </cell>
          <cell r="M136">
            <v>0.55000000000000004</v>
          </cell>
          <cell r="Q136">
            <v>1.7</v>
          </cell>
        </row>
        <row r="137">
          <cell r="A137">
            <v>132</v>
          </cell>
          <cell r="B137" t="str">
            <v>X©y cèng cuèn cong VTH c¸t ®en 75</v>
          </cell>
          <cell r="C137" t="str">
            <v>m3</v>
          </cell>
          <cell r="D137">
            <v>1</v>
          </cell>
          <cell r="E137">
            <v>89.39</v>
          </cell>
          <cell r="G137">
            <v>0.3</v>
          </cell>
          <cell r="I137">
            <v>550</v>
          </cell>
          <cell r="J137">
            <v>12.567</v>
          </cell>
          <cell r="L137">
            <v>0.06</v>
          </cell>
          <cell r="M137">
            <v>0.55000000000000004</v>
          </cell>
          <cell r="Q137">
            <v>1.7</v>
          </cell>
        </row>
        <row r="138">
          <cell r="A138">
            <v>133</v>
          </cell>
          <cell r="B138" t="str">
            <v>X©y cèng cuèn cong XMC c¸t vµng 50</v>
          </cell>
          <cell r="C138" t="str">
            <v>m3</v>
          </cell>
          <cell r="D138">
            <v>1</v>
          </cell>
          <cell r="E138">
            <v>59.65</v>
          </cell>
          <cell r="F138">
            <v>0.32200000000000001</v>
          </cell>
          <cell r="I138">
            <v>550</v>
          </cell>
          <cell r="L138">
            <v>0.06</v>
          </cell>
          <cell r="M138">
            <v>0.55000000000000004</v>
          </cell>
          <cell r="Q138">
            <v>1.7</v>
          </cell>
        </row>
        <row r="139">
          <cell r="A139">
            <v>134</v>
          </cell>
          <cell r="B139" t="str">
            <v>X©y cèng cuèn cong XMC c¸t vµng 75</v>
          </cell>
          <cell r="C139" t="str">
            <v>m3</v>
          </cell>
          <cell r="D139">
            <v>1</v>
          </cell>
          <cell r="E139">
            <v>107.81</v>
          </cell>
          <cell r="F139">
            <v>0.314</v>
          </cell>
          <cell r="I139">
            <v>550</v>
          </cell>
          <cell r="L139">
            <v>0.06</v>
          </cell>
          <cell r="M139">
            <v>0.55000000000000004</v>
          </cell>
          <cell r="Q139">
            <v>1.7</v>
          </cell>
        </row>
        <row r="140">
          <cell r="A140">
            <v>135</v>
          </cell>
          <cell r="B140" t="str">
            <v>X©y cèng cuèn cong XMC c¸t vµng 100</v>
          </cell>
          <cell r="C140" t="str">
            <v>m3</v>
          </cell>
          <cell r="D140">
            <v>1</v>
          </cell>
          <cell r="E140">
            <v>129.37</v>
          </cell>
          <cell r="F140">
            <v>0.30499999999999999</v>
          </cell>
          <cell r="I140">
            <v>550</v>
          </cell>
          <cell r="L140">
            <v>0.06</v>
          </cell>
          <cell r="M140">
            <v>0.55000000000000004</v>
          </cell>
          <cell r="Q140">
            <v>1.7</v>
          </cell>
        </row>
        <row r="141">
          <cell r="A141">
            <v>136</v>
          </cell>
          <cell r="B141" t="str">
            <v>X©y cèng thµnh vßm cong VTH c¸t ®en 50</v>
          </cell>
          <cell r="C141" t="str">
            <v>m3</v>
          </cell>
          <cell r="D141">
            <v>1</v>
          </cell>
          <cell r="E141">
            <v>65.260000000000005</v>
          </cell>
          <cell r="G141">
            <v>65.260000000000005</v>
          </cell>
          <cell r="I141">
            <v>560</v>
          </cell>
          <cell r="J141">
            <v>19.52</v>
          </cell>
          <cell r="L141">
            <v>0.06</v>
          </cell>
          <cell r="M141">
            <v>0.55000000000000004</v>
          </cell>
          <cell r="Q141">
            <v>1.7</v>
          </cell>
        </row>
        <row r="142">
          <cell r="A142">
            <v>137</v>
          </cell>
          <cell r="B142" t="str">
            <v>X©y cèng thµnh vßm cong VTH c¸t ®en 75</v>
          </cell>
          <cell r="C142" t="str">
            <v>m3</v>
          </cell>
          <cell r="D142">
            <v>1</v>
          </cell>
          <cell r="E142">
            <v>92.58</v>
          </cell>
          <cell r="G142">
            <v>92.58</v>
          </cell>
          <cell r="I142">
            <v>560</v>
          </cell>
          <cell r="J142">
            <v>13.02</v>
          </cell>
          <cell r="L142">
            <v>0.06</v>
          </cell>
          <cell r="M142">
            <v>0.55000000000000004</v>
          </cell>
          <cell r="Q142">
            <v>1.7</v>
          </cell>
        </row>
        <row r="143">
          <cell r="A143">
            <v>138</v>
          </cell>
          <cell r="B143" t="str">
            <v>X©y cèng thµnh vßm cong XMC c¸t vµng 50</v>
          </cell>
          <cell r="C143" t="str">
            <v>m3</v>
          </cell>
          <cell r="D143">
            <v>1</v>
          </cell>
          <cell r="E143">
            <v>66.78</v>
          </cell>
          <cell r="F143">
            <v>0.32500000000000001</v>
          </cell>
          <cell r="I143">
            <v>560</v>
          </cell>
          <cell r="L143">
            <v>0.06</v>
          </cell>
          <cell r="M143">
            <v>0.55000000000000004</v>
          </cell>
          <cell r="Q143">
            <v>1.7</v>
          </cell>
        </row>
        <row r="144">
          <cell r="A144">
            <v>139</v>
          </cell>
          <cell r="B144" t="str">
            <v>X©y cèng thµnh vßm cong XMC c¸t vµng 75</v>
          </cell>
          <cell r="C144" t="str">
            <v>m3</v>
          </cell>
          <cell r="D144">
            <v>1</v>
          </cell>
          <cell r="E144">
            <v>92.81</v>
          </cell>
          <cell r="F144">
            <v>0.316</v>
          </cell>
          <cell r="I144">
            <v>560</v>
          </cell>
          <cell r="L144">
            <v>0.06</v>
          </cell>
          <cell r="M144">
            <v>0.55000000000000004</v>
          </cell>
          <cell r="Q144">
            <v>1.7</v>
          </cell>
        </row>
        <row r="145">
          <cell r="A145">
            <v>140</v>
          </cell>
          <cell r="B145" t="str">
            <v>X©y cèng thµnh vßm cong XMC c¸t vµng 100</v>
          </cell>
          <cell r="C145" t="str">
            <v>m3</v>
          </cell>
          <cell r="D145">
            <v>1</v>
          </cell>
          <cell r="E145">
            <v>118.91</v>
          </cell>
          <cell r="F145">
            <v>0.30499999999999999</v>
          </cell>
          <cell r="I145">
            <v>560</v>
          </cell>
          <cell r="L145">
            <v>0.06</v>
          </cell>
          <cell r="M145">
            <v>0.55000000000000004</v>
          </cell>
          <cell r="Q145">
            <v>1.7</v>
          </cell>
        </row>
        <row r="146">
          <cell r="A146">
            <v>141</v>
          </cell>
          <cell r="B146" t="str">
            <v>X©y kÕt cÊu phøc t¹p kh¸c VTH50 c¸t ®en &lt;=4 m</v>
          </cell>
          <cell r="C146" t="str">
            <v>m3</v>
          </cell>
          <cell r="D146">
            <v>1</v>
          </cell>
          <cell r="E146">
            <v>63.01</v>
          </cell>
          <cell r="G146">
            <v>0.308</v>
          </cell>
          <cell r="I146">
            <v>573</v>
          </cell>
          <cell r="J146">
            <v>18.850000000000001</v>
          </cell>
          <cell r="L146">
            <v>4.0000000000000001E-3</v>
          </cell>
          <cell r="M146">
            <v>0.05</v>
          </cell>
        </row>
        <row r="147">
          <cell r="A147">
            <v>142</v>
          </cell>
          <cell r="B147" t="str">
            <v>X©y kÕt cÊu phøc t¹p kh¸c VTH75 c¸t ®en &lt;=4 m</v>
          </cell>
          <cell r="C147" t="str">
            <v>m3</v>
          </cell>
          <cell r="D147">
            <v>1</v>
          </cell>
          <cell r="E147">
            <v>89.39</v>
          </cell>
          <cell r="G147">
            <v>0.3</v>
          </cell>
          <cell r="I147">
            <v>573</v>
          </cell>
          <cell r="J147">
            <v>12.567</v>
          </cell>
          <cell r="L147">
            <v>4.0000000000000001E-3</v>
          </cell>
          <cell r="M147">
            <v>0.05</v>
          </cell>
        </row>
        <row r="148">
          <cell r="A148">
            <v>143</v>
          </cell>
          <cell r="B148" t="str">
            <v>X©y kÕt cÊu phøc t¹p kh¸c XM50 c¸t vµng &lt;=4 m</v>
          </cell>
          <cell r="C148" t="str">
            <v>m3</v>
          </cell>
          <cell r="D148">
            <v>1</v>
          </cell>
          <cell r="E148">
            <v>59.65</v>
          </cell>
          <cell r="F148">
            <v>0.32200000000000001</v>
          </cell>
          <cell r="I148">
            <v>573</v>
          </cell>
          <cell r="L148">
            <v>4.0000000000000001E-3</v>
          </cell>
          <cell r="M148">
            <v>0.05</v>
          </cell>
        </row>
        <row r="149">
          <cell r="A149">
            <v>144</v>
          </cell>
          <cell r="B149" t="str">
            <v>X©y kÕt cÊu phøc t¹p kh¸c XM75 c¸t vµng &lt;=4 m</v>
          </cell>
          <cell r="C149" t="str">
            <v>m3</v>
          </cell>
          <cell r="D149">
            <v>1</v>
          </cell>
          <cell r="E149">
            <v>107.81</v>
          </cell>
          <cell r="F149">
            <v>0.314</v>
          </cell>
          <cell r="I149">
            <v>573</v>
          </cell>
          <cell r="L149">
            <v>4.0000000000000001E-3</v>
          </cell>
          <cell r="M149">
            <v>0.05</v>
          </cell>
        </row>
        <row r="150">
          <cell r="A150">
            <v>145</v>
          </cell>
          <cell r="B150" t="str">
            <v>X©y kÕt cÊu phøc t¹p kh¸c XM100 c¸t vµng &lt;=4 m</v>
          </cell>
          <cell r="C150" t="str">
            <v>m3</v>
          </cell>
          <cell r="D150">
            <v>1</v>
          </cell>
          <cell r="E150">
            <v>129.37</v>
          </cell>
          <cell r="F150">
            <v>0.30499999999999999</v>
          </cell>
          <cell r="I150">
            <v>573</v>
          </cell>
          <cell r="L150">
            <v>4.0000000000000001E-3</v>
          </cell>
          <cell r="M150">
            <v>0.05</v>
          </cell>
        </row>
        <row r="151">
          <cell r="A151">
            <v>146</v>
          </cell>
          <cell r="B151" t="str">
            <v>X©y kÕt cÊu phøc t¹p kh¸c VTH50 c¸t ®en &gt;4 m</v>
          </cell>
          <cell r="C151" t="str">
            <v>m3</v>
          </cell>
          <cell r="D151">
            <v>1</v>
          </cell>
          <cell r="E151">
            <v>63.01</v>
          </cell>
          <cell r="G151">
            <v>0.308</v>
          </cell>
          <cell r="I151">
            <v>573</v>
          </cell>
          <cell r="J151">
            <v>18.850000000000001</v>
          </cell>
          <cell r="L151">
            <v>1.4999999999999999E-2</v>
          </cell>
          <cell r="M151">
            <v>0.1</v>
          </cell>
        </row>
        <row r="152">
          <cell r="A152">
            <v>147</v>
          </cell>
          <cell r="B152" t="str">
            <v>X©y kÕt cÊu phøc t¹p kh¸c VTH75 c¸t ®en &gt;4 m</v>
          </cell>
          <cell r="C152" t="str">
            <v>m3</v>
          </cell>
          <cell r="D152">
            <v>1</v>
          </cell>
          <cell r="E152">
            <v>89.39</v>
          </cell>
          <cell r="G152">
            <v>0.3</v>
          </cell>
          <cell r="I152">
            <v>573</v>
          </cell>
          <cell r="J152">
            <v>12.567</v>
          </cell>
          <cell r="L152">
            <v>1.4999999999999999E-2</v>
          </cell>
          <cell r="M152">
            <v>0.1</v>
          </cell>
        </row>
        <row r="153">
          <cell r="A153">
            <v>148</v>
          </cell>
          <cell r="B153" t="str">
            <v>X©y kÕt cÊu phøc t¹p kh¸c XM50 c¸t vµng &gt;4 m</v>
          </cell>
          <cell r="C153" t="str">
            <v>m3</v>
          </cell>
          <cell r="D153">
            <v>1</v>
          </cell>
          <cell r="E153">
            <v>59.65</v>
          </cell>
          <cell r="F153">
            <v>0.32200000000000001</v>
          </cell>
          <cell r="I153">
            <v>573</v>
          </cell>
          <cell r="L153">
            <v>1.4999999999999999E-2</v>
          </cell>
          <cell r="M153">
            <v>0.1</v>
          </cell>
        </row>
        <row r="154">
          <cell r="A154">
            <v>149</v>
          </cell>
          <cell r="B154" t="str">
            <v>X©y kÕt cÊu phøc t¹p kh¸c XM75 c¸t vµng &gt;4 m</v>
          </cell>
          <cell r="C154" t="str">
            <v>m3</v>
          </cell>
          <cell r="D154">
            <v>1</v>
          </cell>
          <cell r="E154">
            <v>107.81</v>
          </cell>
          <cell r="F154">
            <v>0.314</v>
          </cell>
          <cell r="I154">
            <v>573</v>
          </cell>
          <cell r="L154">
            <v>1.4999999999999999E-2</v>
          </cell>
          <cell r="M154">
            <v>0.1</v>
          </cell>
        </row>
        <row r="155">
          <cell r="A155">
            <v>150</v>
          </cell>
          <cell r="B155" t="str">
            <v>X©y kÕt cÊu phøc t¹p kh¸c XM100 c¸t vµng &gt;4 m</v>
          </cell>
          <cell r="C155" t="str">
            <v>m3</v>
          </cell>
          <cell r="D155">
            <v>1</v>
          </cell>
          <cell r="E155">
            <v>129.37</v>
          </cell>
          <cell r="F155">
            <v>0.30499999999999999</v>
          </cell>
          <cell r="I155">
            <v>573</v>
          </cell>
          <cell r="L155">
            <v>1.4999999999999999E-2</v>
          </cell>
          <cell r="M155">
            <v>0.1</v>
          </cell>
        </row>
        <row r="156">
          <cell r="A156">
            <v>151</v>
          </cell>
          <cell r="B156" t="str">
            <v>Bª t«ng lãt mãng R&lt;=2,5m ®¸ 2x 4M100</v>
          </cell>
          <cell r="C156" t="str">
            <v>m3</v>
          </cell>
          <cell r="D156">
            <v>1</v>
          </cell>
          <cell r="E156">
            <v>212.18</v>
          </cell>
          <cell r="F156">
            <v>0.51500000000000001</v>
          </cell>
          <cell r="O156">
            <v>0.92</v>
          </cell>
        </row>
        <row r="157">
          <cell r="A157">
            <v>152</v>
          </cell>
          <cell r="B157" t="str">
            <v>Bª t«ng lãt mãng R&lt;=2,5m ®¸ 2x 4M150</v>
          </cell>
          <cell r="C157" t="str">
            <v>m3</v>
          </cell>
          <cell r="D157">
            <v>1</v>
          </cell>
          <cell r="E157">
            <v>272.64999999999998</v>
          </cell>
          <cell r="F157">
            <v>0.49399999999999999</v>
          </cell>
          <cell r="O157">
            <v>0.90600000000000003</v>
          </cell>
        </row>
        <row r="158">
          <cell r="A158">
            <v>153</v>
          </cell>
          <cell r="B158" t="str">
            <v>Bª t«ng lãt mãng R&gt;2,5m ®¸ 2x 4M100</v>
          </cell>
          <cell r="C158" t="str">
            <v>m3</v>
          </cell>
          <cell r="D158">
            <v>1</v>
          </cell>
          <cell r="E158">
            <v>212.18</v>
          </cell>
          <cell r="F158">
            <v>0.51500000000000001</v>
          </cell>
          <cell r="O158">
            <v>0.92</v>
          </cell>
        </row>
        <row r="159">
          <cell r="A159">
            <v>154</v>
          </cell>
          <cell r="B159" t="str">
            <v>Bª t«ng lãt mãng R&gt;2,5m ®¸ 2x 4M150</v>
          </cell>
          <cell r="C159" t="str">
            <v>m3</v>
          </cell>
          <cell r="D159">
            <v>1</v>
          </cell>
          <cell r="E159">
            <v>272.64999999999998</v>
          </cell>
          <cell r="F159">
            <v>0.49399999999999999</v>
          </cell>
          <cell r="O159">
            <v>0.90600000000000003</v>
          </cell>
        </row>
        <row r="160">
          <cell r="A160">
            <v>155</v>
          </cell>
          <cell r="B160" t="str">
            <v>Bª t«ng mãng  R&lt;=2,5m ®¸ 2x4 M150</v>
          </cell>
          <cell r="C160" t="str">
            <v>m3</v>
          </cell>
          <cell r="D160">
            <v>1</v>
          </cell>
          <cell r="E160">
            <v>272.64999999999998</v>
          </cell>
          <cell r="F160">
            <v>0.49399999999999999</v>
          </cell>
          <cell r="O160">
            <v>0.90600000000000003</v>
          </cell>
          <cell r="BQ160">
            <v>1</v>
          </cell>
        </row>
        <row r="161">
          <cell r="A161">
            <v>156</v>
          </cell>
          <cell r="B161" t="str">
            <v>Bª t«ng mãng  R&lt;=2,5m ®¸ 2x4 M200</v>
          </cell>
          <cell r="C161" t="str">
            <v>m3</v>
          </cell>
          <cell r="D161">
            <v>1</v>
          </cell>
          <cell r="E161">
            <v>331.08</v>
          </cell>
          <cell r="F161">
            <v>0.46899999999999997</v>
          </cell>
          <cell r="O161">
            <v>0.89600000000000002</v>
          </cell>
          <cell r="BQ161">
            <v>1</v>
          </cell>
        </row>
        <row r="162">
          <cell r="A162">
            <v>157</v>
          </cell>
          <cell r="B162" t="str">
            <v>Bª t«ng mãng  R&lt;=2,5m ®¸ 2x4 M250</v>
          </cell>
          <cell r="C162" t="str">
            <v>m3</v>
          </cell>
          <cell r="D162">
            <v>1</v>
          </cell>
          <cell r="E162">
            <v>384</v>
          </cell>
          <cell r="F162">
            <v>0.45100000000000001</v>
          </cell>
          <cell r="O162">
            <v>0.879</v>
          </cell>
          <cell r="BQ162">
            <v>1</v>
          </cell>
        </row>
        <row r="163">
          <cell r="A163">
            <v>158</v>
          </cell>
          <cell r="B163" t="str">
            <v>Bª t«ng mãng  R&lt;=2,5m ®¸ 1x2 M150</v>
          </cell>
          <cell r="C163" t="str">
            <v>m3</v>
          </cell>
          <cell r="D163">
            <v>1</v>
          </cell>
          <cell r="E163">
            <v>288.02999999999997</v>
          </cell>
          <cell r="F163">
            <v>0.49</v>
          </cell>
          <cell r="P163">
            <v>0.90400000000000003</v>
          </cell>
          <cell r="BQ163">
            <v>1</v>
          </cell>
        </row>
        <row r="164">
          <cell r="A164">
            <v>159</v>
          </cell>
          <cell r="B164" t="str">
            <v>Bª t«ng mãng  R&lt;=2,5m ®¸ 1x2 M200</v>
          </cell>
          <cell r="C164" t="str">
            <v>m3</v>
          </cell>
          <cell r="D164">
            <v>1</v>
          </cell>
          <cell r="E164">
            <v>350.55</v>
          </cell>
          <cell r="F164">
            <v>0.46600000000000003</v>
          </cell>
          <cell r="P164">
            <v>0.88900000000000001</v>
          </cell>
          <cell r="BQ164">
            <v>1</v>
          </cell>
        </row>
        <row r="165">
          <cell r="A165">
            <v>160</v>
          </cell>
          <cell r="B165" t="str">
            <v>Bª t«ng mãng  R&lt;=2,5m ®¸ 1x2 M250</v>
          </cell>
          <cell r="C165" t="str">
            <v>m3</v>
          </cell>
          <cell r="D165">
            <v>1</v>
          </cell>
          <cell r="E165">
            <v>415.13</v>
          </cell>
          <cell r="F165">
            <v>0.438</v>
          </cell>
          <cell r="P165">
            <v>0.879</v>
          </cell>
          <cell r="BQ165">
            <v>1</v>
          </cell>
        </row>
        <row r="166">
          <cell r="A166">
            <v>161</v>
          </cell>
          <cell r="B166" t="str">
            <v>Bª t«ng mãng R&gt;2,5m ®¸ 2x4 M150</v>
          </cell>
          <cell r="C166" t="str">
            <v>m3</v>
          </cell>
          <cell r="D166">
            <v>1</v>
          </cell>
          <cell r="E166">
            <v>272.64999999999998</v>
          </cell>
          <cell r="F166">
            <v>0.49399999999999999</v>
          </cell>
          <cell r="L166">
            <v>1.4999999999999999E-2</v>
          </cell>
          <cell r="M166">
            <v>0.122</v>
          </cell>
          <cell r="O166">
            <v>0.90600000000000003</v>
          </cell>
          <cell r="Q166">
            <v>0.60299999999999998</v>
          </cell>
          <cell r="BQ166">
            <v>1</v>
          </cell>
        </row>
        <row r="167">
          <cell r="A167">
            <v>162</v>
          </cell>
          <cell r="B167" t="str">
            <v>Bª t«ng mãng R&gt;2,5m ®¸ 2x4 M200</v>
          </cell>
          <cell r="C167" t="str">
            <v>m3</v>
          </cell>
          <cell r="D167">
            <v>1</v>
          </cell>
          <cell r="E167">
            <v>331.08</v>
          </cell>
          <cell r="F167">
            <v>0.46899999999999997</v>
          </cell>
          <cell r="L167">
            <v>1.4999999999999999E-2</v>
          </cell>
          <cell r="M167">
            <v>0.122</v>
          </cell>
          <cell r="O167">
            <v>0.89600000000000002</v>
          </cell>
          <cell r="Q167">
            <v>0.60299999999999998</v>
          </cell>
          <cell r="BQ167">
            <v>1</v>
          </cell>
        </row>
        <row r="168">
          <cell r="A168">
            <v>163</v>
          </cell>
          <cell r="B168" t="str">
            <v>Bª t«ng mãng R&gt;2,5m ®¸ 2x4 M250</v>
          </cell>
          <cell r="C168" t="str">
            <v>m3</v>
          </cell>
          <cell r="D168">
            <v>1</v>
          </cell>
          <cell r="E168">
            <v>384</v>
          </cell>
          <cell r="F168">
            <v>0.45100000000000001</v>
          </cell>
          <cell r="L168">
            <v>1.4999999999999999E-2</v>
          </cell>
          <cell r="M168">
            <v>0.122</v>
          </cell>
          <cell r="O168">
            <v>0.879</v>
          </cell>
          <cell r="Q168">
            <v>0.60299999999999998</v>
          </cell>
          <cell r="BQ168">
            <v>1</v>
          </cell>
        </row>
        <row r="169">
          <cell r="A169">
            <v>164</v>
          </cell>
          <cell r="B169" t="str">
            <v>Bª t«ng mãng R&gt;2,5m ®¸ 1x2 M150</v>
          </cell>
          <cell r="C169" t="str">
            <v>m3</v>
          </cell>
          <cell r="D169">
            <v>1</v>
          </cell>
          <cell r="E169">
            <v>288.02999999999997</v>
          </cell>
          <cell r="F169">
            <v>0.49</v>
          </cell>
          <cell r="L169">
            <v>1.4999999999999999E-2</v>
          </cell>
          <cell r="M169">
            <v>0.122</v>
          </cell>
          <cell r="P169">
            <v>0.90400000000000003</v>
          </cell>
          <cell r="Q169">
            <v>0.60299999999999998</v>
          </cell>
          <cell r="BQ169">
            <v>1</v>
          </cell>
        </row>
        <row r="170">
          <cell r="A170">
            <v>165</v>
          </cell>
          <cell r="B170" t="str">
            <v>Bª t«ng mãng R&gt;2,5m ®¸ 1x2 M200</v>
          </cell>
          <cell r="C170" t="str">
            <v>m3</v>
          </cell>
          <cell r="D170">
            <v>1</v>
          </cell>
          <cell r="E170">
            <v>350.55</v>
          </cell>
          <cell r="F170">
            <v>0.46600000000000003</v>
          </cell>
          <cell r="L170">
            <v>1.4999999999999999E-2</v>
          </cell>
          <cell r="M170">
            <v>0.122</v>
          </cell>
          <cell r="P170">
            <v>0.88900000000000001</v>
          </cell>
          <cell r="Q170">
            <v>0.60299999999999998</v>
          </cell>
          <cell r="BQ170">
            <v>1</v>
          </cell>
        </row>
        <row r="171">
          <cell r="A171">
            <v>166</v>
          </cell>
          <cell r="B171" t="str">
            <v>Bª t«ng mãng R&gt;2,5m ®¸ 1x2 M250</v>
          </cell>
          <cell r="C171" t="str">
            <v>m3</v>
          </cell>
          <cell r="D171">
            <v>1</v>
          </cell>
          <cell r="E171">
            <v>415.13</v>
          </cell>
          <cell r="F171">
            <v>0.438</v>
          </cell>
          <cell r="L171">
            <v>1.4999999999999999E-2</v>
          </cell>
          <cell r="M171">
            <v>0.122</v>
          </cell>
          <cell r="P171">
            <v>0.879</v>
          </cell>
          <cell r="Q171">
            <v>0.60299999999999998</v>
          </cell>
          <cell r="BQ171">
            <v>1</v>
          </cell>
        </row>
        <row r="172">
          <cell r="A172">
            <v>167</v>
          </cell>
          <cell r="B172" t="str">
            <v>Bª t«ng nÒn ®¸ 1x2 M150</v>
          </cell>
          <cell r="C172" t="str">
            <v>m3</v>
          </cell>
          <cell r="D172">
            <v>1</v>
          </cell>
          <cell r="E172">
            <v>288.02999999999997</v>
          </cell>
          <cell r="F172">
            <v>0.49</v>
          </cell>
          <cell r="P172">
            <v>0.90400000000000003</v>
          </cell>
          <cell r="BQ172">
            <v>1</v>
          </cell>
        </row>
        <row r="173">
          <cell r="A173">
            <v>168</v>
          </cell>
          <cell r="B173" t="str">
            <v>Bª t«ng nÒn ®¸ 1x2 M200</v>
          </cell>
          <cell r="C173" t="str">
            <v>m3</v>
          </cell>
          <cell r="D173">
            <v>1</v>
          </cell>
          <cell r="E173">
            <v>350.55</v>
          </cell>
          <cell r="F173">
            <v>0.46600000000000003</v>
          </cell>
          <cell r="P173">
            <v>0.88900000000000001</v>
          </cell>
          <cell r="BQ173">
            <v>1</v>
          </cell>
        </row>
        <row r="174">
          <cell r="A174">
            <v>169</v>
          </cell>
          <cell r="B174" t="str">
            <v>Bª t«ng nÒn ®¸ 1x2 M250</v>
          </cell>
          <cell r="C174" t="str">
            <v>m3</v>
          </cell>
          <cell r="D174">
            <v>1</v>
          </cell>
          <cell r="E174">
            <v>415.13</v>
          </cell>
          <cell r="F174">
            <v>0.438</v>
          </cell>
          <cell r="P174">
            <v>0.879</v>
          </cell>
          <cell r="BQ174">
            <v>1</v>
          </cell>
        </row>
        <row r="175">
          <cell r="A175">
            <v>170</v>
          </cell>
          <cell r="B175" t="str">
            <v>Bª t«ng nÒn ®¸ 1x2 M300</v>
          </cell>
          <cell r="C175" t="str">
            <v>m3</v>
          </cell>
          <cell r="D175">
            <v>1</v>
          </cell>
          <cell r="E175">
            <v>437.68</v>
          </cell>
          <cell r="F175">
            <v>0.45200000000000001</v>
          </cell>
          <cell r="P175">
            <v>0.88300000000000001</v>
          </cell>
          <cell r="BQ175">
            <v>1</v>
          </cell>
        </row>
        <row r="176">
          <cell r="A176">
            <v>171</v>
          </cell>
          <cell r="B176" t="str">
            <v>Bª t«ng nÒn ®¸ 2x4 M150</v>
          </cell>
          <cell r="C176" t="str">
            <v>m3</v>
          </cell>
          <cell r="D176">
            <v>1</v>
          </cell>
          <cell r="E176">
            <v>272.64999999999998</v>
          </cell>
          <cell r="F176">
            <v>0.49399999999999999</v>
          </cell>
          <cell r="O176">
            <v>0.90600000000000003</v>
          </cell>
          <cell r="BQ176">
            <v>1</v>
          </cell>
        </row>
        <row r="177">
          <cell r="A177">
            <v>172</v>
          </cell>
          <cell r="B177" t="str">
            <v>Bª t«ng nÒn ®¸ 2x4 M200</v>
          </cell>
          <cell r="C177" t="str">
            <v>m3</v>
          </cell>
          <cell r="D177">
            <v>1</v>
          </cell>
          <cell r="E177">
            <v>331.08</v>
          </cell>
          <cell r="F177">
            <v>0.46899999999999997</v>
          </cell>
          <cell r="O177">
            <v>0.89600000000000002</v>
          </cell>
          <cell r="BQ177">
            <v>1</v>
          </cell>
        </row>
        <row r="178">
          <cell r="A178">
            <v>173</v>
          </cell>
          <cell r="B178" t="str">
            <v>Bª t«ng nÒn ®¸ 2x4 M250</v>
          </cell>
          <cell r="C178" t="str">
            <v>m3</v>
          </cell>
          <cell r="D178">
            <v>1</v>
          </cell>
          <cell r="E178">
            <v>384</v>
          </cell>
          <cell r="F178">
            <v>0.45100000000000001</v>
          </cell>
          <cell r="O178">
            <v>0.879</v>
          </cell>
          <cell r="BQ178">
            <v>1</v>
          </cell>
        </row>
        <row r="179">
          <cell r="A179">
            <v>174</v>
          </cell>
          <cell r="B179" t="str">
            <v>Bª t«ng nÒn ®¸ 2x4 M300</v>
          </cell>
          <cell r="C179" t="str">
            <v>m3</v>
          </cell>
          <cell r="D179">
            <v>1</v>
          </cell>
          <cell r="E179">
            <v>466.38</v>
          </cell>
          <cell r="F179">
            <v>0.41099999999999998</v>
          </cell>
          <cell r="O179">
            <v>0.879</v>
          </cell>
          <cell r="BQ179">
            <v>1</v>
          </cell>
        </row>
        <row r="180">
          <cell r="A180">
            <v>175</v>
          </cell>
          <cell r="B180" t="str">
            <v>Bª t«ng bÖ m¸y ®¸ 1x2 M150</v>
          </cell>
          <cell r="C180" t="str">
            <v>m3</v>
          </cell>
          <cell r="D180">
            <v>1</v>
          </cell>
          <cell r="E180">
            <v>288.02999999999997</v>
          </cell>
          <cell r="F180">
            <v>0.49</v>
          </cell>
          <cell r="P180">
            <v>0.90400000000000003</v>
          </cell>
          <cell r="BQ180">
            <v>1</v>
          </cell>
        </row>
        <row r="181">
          <cell r="A181">
            <v>176</v>
          </cell>
          <cell r="B181" t="str">
            <v>Bª t«ng bÖ m¸y ®¸ 1x2 M200</v>
          </cell>
          <cell r="C181" t="str">
            <v>m3</v>
          </cell>
          <cell r="D181">
            <v>1</v>
          </cell>
          <cell r="E181">
            <v>350.55</v>
          </cell>
          <cell r="F181">
            <v>0.46600000000000003</v>
          </cell>
          <cell r="P181">
            <v>0.88900000000000001</v>
          </cell>
          <cell r="BQ181">
            <v>1</v>
          </cell>
        </row>
        <row r="182">
          <cell r="A182">
            <v>177</v>
          </cell>
          <cell r="B182" t="str">
            <v>Bª t«ng bÖ m¸y ®¸ 1x2 M250</v>
          </cell>
          <cell r="C182" t="str">
            <v>m3</v>
          </cell>
          <cell r="D182">
            <v>1</v>
          </cell>
          <cell r="E182">
            <v>415.13</v>
          </cell>
          <cell r="F182">
            <v>0.438</v>
          </cell>
          <cell r="P182">
            <v>0.879</v>
          </cell>
          <cell r="BQ182">
            <v>1</v>
          </cell>
        </row>
        <row r="183">
          <cell r="A183">
            <v>178</v>
          </cell>
          <cell r="B183" t="str">
            <v>Bª t«ng bÖ m¸y ®¸ 1x2 M300</v>
          </cell>
          <cell r="C183" t="str">
            <v>m3</v>
          </cell>
          <cell r="D183">
            <v>1</v>
          </cell>
          <cell r="E183">
            <v>437.68</v>
          </cell>
          <cell r="F183">
            <v>0.45200000000000001</v>
          </cell>
          <cell r="P183">
            <v>0.88300000000000001</v>
          </cell>
          <cell r="BQ183">
            <v>1</v>
          </cell>
        </row>
        <row r="184">
          <cell r="A184">
            <v>179</v>
          </cell>
          <cell r="B184" t="str">
            <v>Bª t«ng bÖ m¸y ®¸ 2x4 M150</v>
          </cell>
          <cell r="C184" t="str">
            <v>m3</v>
          </cell>
          <cell r="D184">
            <v>1</v>
          </cell>
          <cell r="E184">
            <v>272.64999999999998</v>
          </cell>
          <cell r="F184">
            <v>0.49399999999999999</v>
          </cell>
          <cell r="O184">
            <v>0.90600000000000003</v>
          </cell>
          <cell r="BQ184">
            <v>1</v>
          </cell>
        </row>
        <row r="185">
          <cell r="A185">
            <v>180</v>
          </cell>
          <cell r="B185" t="str">
            <v>Bª t«ng bÖ m¸y ®¸ 2x4 M200</v>
          </cell>
          <cell r="C185" t="str">
            <v>m3</v>
          </cell>
          <cell r="D185">
            <v>1</v>
          </cell>
          <cell r="E185">
            <v>331.08</v>
          </cell>
          <cell r="F185">
            <v>0.46899999999999997</v>
          </cell>
          <cell r="O185">
            <v>0.89600000000000002</v>
          </cell>
          <cell r="BQ185">
            <v>1</v>
          </cell>
        </row>
        <row r="186">
          <cell r="A186">
            <v>181</v>
          </cell>
          <cell r="B186" t="str">
            <v>Bª t«ng bÖ m¸y ®¸ 2x4 M250</v>
          </cell>
          <cell r="C186" t="str">
            <v>m3</v>
          </cell>
          <cell r="D186">
            <v>1</v>
          </cell>
          <cell r="E186">
            <v>384</v>
          </cell>
          <cell r="F186">
            <v>0.45100000000000001</v>
          </cell>
          <cell r="O186">
            <v>0.879</v>
          </cell>
          <cell r="BQ186">
            <v>1</v>
          </cell>
        </row>
        <row r="187">
          <cell r="A187">
            <v>182</v>
          </cell>
          <cell r="B187" t="str">
            <v>Bª t«ng bÖ m¸y ®¸ 2x4 M300</v>
          </cell>
          <cell r="C187" t="str">
            <v>m3</v>
          </cell>
          <cell r="D187">
            <v>1</v>
          </cell>
          <cell r="E187">
            <v>466.38</v>
          </cell>
          <cell r="F187">
            <v>0.41099999999999998</v>
          </cell>
          <cell r="O187">
            <v>0.879</v>
          </cell>
          <cell r="BQ187">
            <v>1</v>
          </cell>
        </row>
        <row r="188">
          <cell r="A188">
            <v>183</v>
          </cell>
          <cell r="B188" t="str">
            <v>Bª t«ng t­êng &lt;=45cm cao&lt;=4m hoÆc &gt;4m ®¸ 1x2 M150</v>
          </cell>
          <cell r="C188" t="str">
            <v>m3</v>
          </cell>
          <cell r="D188">
            <v>1</v>
          </cell>
          <cell r="E188">
            <v>288.02999999999997</v>
          </cell>
          <cell r="F188">
            <v>0.49</v>
          </cell>
          <cell r="L188">
            <v>4.9000000000000002E-2</v>
          </cell>
          <cell r="M188">
            <v>0.19900000000000001</v>
          </cell>
          <cell r="P188">
            <v>0.90400000000000003</v>
          </cell>
          <cell r="Q188">
            <v>0.871</v>
          </cell>
          <cell r="BQ188">
            <v>2</v>
          </cell>
        </row>
        <row r="189">
          <cell r="A189">
            <v>184</v>
          </cell>
          <cell r="B189" t="str">
            <v>Bª t«ng t­êng &lt;=45cm cao&lt;=4m hoÆc &gt;4m ®¸ 1x2 M200</v>
          </cell>
          <cell r="C189" t="str">
            <v>m3</v>
          </cell>
          <cell r="D189">
            <v>1</v>
          </cell>
          <cell r="E189">
            <v>350.55</v>
          </cell>
          <cell r="F189">
            <v>0.46600000000000003</v>
          </cell>
          <cell r="L189">
            <v>4.9000000000000002E-2</v>
          </cell>
          <cell r="M189">
            <v>0.19900000000000001</v>
          </cell>
          <cell r="P189">
            <v>0.88900000000000001</v>
          </cell>
          <cell r="Q189">
            <v>0.871</v>
          </cell>
          <cell r="BQ189">
            <v>2</v>
          </cell>
        </row>
        <row r="190">
          <cell r="A190">
            <v>185</v>
          </cell>
          <cell r="B190" t="str">
            <v>Bª t«ng t­êng &lt;=45cm cao&lt;=4m hoÆc &gt;4m ®¸ 1x2 M250</v>
          </cell>
          <cell r="C190" t="str">
            <v>m3</v>
          </cell>
          <cell r="D190">
            <v>1</v>
          </cell>
          <cell r="E190">
            <v>415.13</v>
          </cell>
          <cell r="F190">
            <v>0.438</v>
          </cell>
          <cell r="L190">
            <v>4.9000000000000002E-2</v>
          </cell>
          <cell r="M190">
            <v>0.19900000000000001</v>
          </cell>
          <cell r="P190">
            <v>0.879</v>
          </cell>
          <cell r="Q190">
            <v>0.871</v>
          </cell>
          <cell r="BQ190">
            <v>2</v>
          </cell>
        </row>
        <row r="191">
          <cell r="A191">
            <v>186</v>
          </cell>
          <cell r="B191" t="str">
            <v>Bª t«ng t­êng &lt;=45cm cao&lt;=4m hoÆc &gt;4m ®¸ 1x2 M300</v>
          </cell>
          <cell r="C191" t="str">
            <v>m3</v>
          </cell>
          <cell r="D191">
            <v>1</v>
          </cell>
          <cell r="E191">
            <v>437.68</v>
          </cell>
          <cell r="F191">
            <v>0.45200000000000001</v>
          </cell>
          <cell r="L191">
            <v>4.9000000000000002E-2</v>
          </cell>
          <cell r="M191">
            <v>0.19900000000000001</v>
          </cell>
          <cell r="P191">
            <v>0.88300000000000001</v>
          </cell>
          <cell r="Q191">
            <v>0.871</v>
          </cell>
          <cell r="BQ191">
            <v>2</v>
          </cell>
        </row>
        <row r="192">
          <cell r="A192">
            <v>187</v>
          </cell>
          <cell r="B192" t="str">
            <v>Bª t«ng t­êng &lt;=45cm cao&lt;=4m hoÆc &gt;4m ®¸ 2x4 M150</v>
          </cell>
          <cell r="C192" t="str">
            <v>m3</v>
          </cell>
          <cell r="D192">
            <v>1</v>
          </cell>
          <cell r="E192">
            <v>272.64999999999998</v>
          </cell>
          <cell r="F192">
            <v>0.49399999999999999</v>
          </cell>
          <cell r="L192">
            <v>4.9000000000000002E-2</v>
          </cell>
          <cell r="M192">
            <v>0.19900000000000001</v>
          </cell>
          <cell r="O192">
            <v>0.90600000000000003</v>
          </cell>
          <cell r="Q192">
            <v>0.871</v>
          </cell>
          <cell r="BQ192">
            <v>2</v>
          </cell>
        </row>
        <row r="193">
          <cell r="A193">
            <v>188</v>
          </cell>
          <cell r="B193" t="str">
            <v>Bª t«ng t­êng &lt;=45cm cao&lt;=4m hoÆc &gt;4m ®¸ 2x4 M200</v>
          </cell>
          <cell r="C193" t="str">
            <v>m3</v>
          </cell>
          <cell r="D193">
            <v>1</v>
          </cell>
          <cell r="E193">
            <v>331.08</v>
          </cell>
          <cell r="F193">
            <v>0.46899999999999997</v>
          </cell>
          <cell r="L193">
            <v>4.9000000000000002E-2</v>
          </cell>
          <cell r="M193">
            <v>0.19900000000000001</v>
          </cell>
          <cell r="O193">
            <v>0.89600000000000002</v>
          </cell>
          <cell r="Q193">
            <v>0.871</v>
          </cell>
          <cell r="BQ193">
            <v>2</v>
          </cell>
        </row>
        <row r="194">
          <cell r="A194">
            <v>189</v>
          </cell>
          <cell r="B194" t="str">
            <v>Bª t«ng t­êng &lt;=45cm cao&lt;=4m hoÆc &gt;4m ®¸ 2x4 M250</v>
          </cell>
          <cell r="C194" t="str">
            <v>m3</v>
          </cell>
          <cell r="D194">
            <v>1</v>
          </cell>
          <cell r="E194">
            <v>384</v>
          </cell>
          <cell r="F194">
            <v>0.45100000000000001</v>
          </cell>
          <cell r="L194">
            <v>4.9000000000000002E-2</v>
          </cell>
          <cell r="M194">
            <v>0.19900000000000001</v>
          </cell>
          <cell r="O194">
            <v>0.879</v>
          </cell>
          <cell r="Q194">
            <v>0.871</v>
          </cell>
          <cell r="BQ194">
            <v>2</v>
          </cell>
        </row>
        <row r="195">
          <cell r="A195">
            <v>190</v>
          </cell>
          <cell r="B195" t="str">
            <v>Bª t«ng t­êng &lt;=45cm cao&lt;=4m hoÆc &gt;4m ®¸ 2x4 M300</v>
          </cell>
          <cell r="C195" t="str">
            <v>m3</v>
          </cell>
          <cell r="D195">
            <v>1</v>
          </cell>
          <cell r="E195">
            <v>466.38</v>
          </cell>
          <cell r="F195">
            <v>0.41099999999999998</v>
          </cell>
          <cell r="L195">
            <v>4.9000000000000002E-2</v>
          </cell>
          <cell r="M195">
            <v>0.19900000000000001</v>
          </cell>
          <cell r="O195">
            <v>0.879</v>
          </cell>
          <cell r="Q195">
            <v>0.871</v>
          </cell>
          <cell r="BQ195">
            <v>2</v>
          </cell>
        </row>
        <row r="196">
          <cell r="A196">
            <v>191</v>
          </cell>
          <cell r="B196" t="str">
            <v>Bª t«ng t­êng &gt;45cm cao&lt;=4m hoÆc &gt;4m ®¸ 1x2 M150</v>
          </cell>
          <cell r="C196" t="str">
            <v>m3</v>
          </cell>
          <cell r="D196">
            <v>1</v>
          </cell>
          <cell r="E196">
            <v>288.02999999999997</v>
          </cell>
          <cell r="F196">
            <v>0.49</v>
          </cell>
          <cell r="L196">
            <v>0.02</v>
          </cell>
          <cell r="M196">
            <v>4.8000000000000001E-2</v>
          </cell>
          <cell r="P196">
            <v>0.90400000000000003</v>
          </cell>
          <cell r="Q196">
            <v>0.35199999999999998</v>
          </cell>
          <cell r="BQ196">
            <v>2</v>
          </cell>
        </row>
        <row r="197">
          <cell r="A197">
            <v>192</v>
          </cell>
          <cell r="B197" t="str">
            <v>Bª t«ng t­êng &gt;45cm cao&lt;=4m hoÆc &gt;4m ®¸ 1x2 M200</v>
          </cell>
          <cell r="C197" t="str">
            <v>m3</v>
          </cell>
          <cell r="D197">
            <v>1</v>
          </cell>
          <cell r="E197">
            <v>350.55</v>
          </cell>
          <cell r="F197">
            <v>0.46600000000000003</v>
          </cell>
          <cell r="L197">
            <v>0.02</v>
          </cell>
          <cell r="M197">
            <v>4.8000000000000001E-2</v>
          </cell>
          <cell r="P197">
            <v>0.88900000000000001</v>
          </cell>
          <cell r="Q197">
            <v>0.35199999999999998</v>
          </cell>
          <cell r="BQ197">
            <v>2</v>
          </cell>
        </row>
        <row r="198">
          <cell r="A198">
            <v>193</v>
          </cell>
          <cell r="B198" t="str">
            <v>Bª t«ng t­êng &gt;45cm cao&lt;=4m hoÆc &gt;4m ®¸ 1x2 M250</v>
          </cell>
          <cell r="C198" t="str">
            <v>m3</v>
          </cell>
          <cell r="D198">
            <v>1</v>
          </cell>
          <cell r="E198">
            <v>415.13</v>
          </cell>
          <cell r="F198">
            <v>0.438</v>
          </cell>
          <cell r="L198">
            <v>0.02</v>
          </cell>
          <cell r="M198">
            <v>4.8000000000000001E-2</v>
          </cell>
          <cell r="P198">
            <v>0.879</v>
          </cell>
          <cell r="Q198">
            <v>0.35199999999999998</v>
          </cell>
          <cell r="BQ198">
            <v>2</v>
          </cell>
        </row>
        <row r="199">
          <cell r="A199">
            <v>194</v>
          </cell>
          <cell r="B199" t="str">
            <v>Bª t«ng t­êng &gt;45cm cao&lt;=4m hoÆc &gt;4m ®¸ 1x2 M300</v>
          </cell>
          <cell r="C199" t="str">
            <v>m3</v>
          </cell>
          <cell r="D199">
            <v>1</v>
          </cell>
          <cell r="E199">
            <v>437.68</v>
          </cell>
          <cell r="F199">
            <v>0.45200000000000001</v>
          </cell>
          <cell r="L199">
            <v>0.02</v>
          </cell>
          <cell r="M199">
            <v>4.8000000000000001E-2</v>
          </cell>
          <cell r="P199">
            <v>0.88300000000000001</v>
          </cell>
          <cell r="Q199">
            <v>0.35199999999999998</v>
          </cell>
          <cell r="BQ199">
            <v>2</v>
          </cell>
        </row>
        <row r="200">
          <cell r="A200">
            <v>195</v>
          </cell>
          <cell r="B200" t="str">
            <v>Bª t«ng t­êng &gt;45cm cao&lt;=4m hoÆc &gt;4m ®¸ 2x4 M150</v>
          </cell>
          <cell r="C200" t="str">
            <v>m3</v>
          </cell>
          <cell r="D200">
            <v>1</v>
          </cell>
          <cell r="E200">
            <v>272.64999999999998</v>
          </cell>
          <cell r="F200">
            <v>0.49399999999999999</v>
          </cell>
          <cell r="L200">
            <v>0.02</v>
          </cell>
          <cell r="M200">
            <v>4.8000000000000001E-2</v>
          </cell>
          <cell r="O200">
            <v>0.90600000000000003</v>
          </cell>
          <cell r="Q200">
            <v>0.35199999999999998</v>
          </cell>
          <cell r="BQ200">
            <v>2</v>
          </cell>
        </row>
        <row r="201">
          <cell r="A201">
            <v>196</v>
          </cell>
          <cell r="B201" t="str">
            <v>Bª t«ng t­êng &gt;45cm cao&lt;=4m hoÆc &gt;4m ®¸ 2x4 M200</v>
          </cell>
          <cell r="C201" t="str">
            <v>m3</v>
          </cell>
          <cell r="D201">
            <v>1</v>
          </cell>
          <cell r="E201">
            <v>331.08</v>
          </cell>
          <cell r="F201">
            <v>0.46899999999999997</v>
          </cell>
          <cell r="L201">
            <v>0.02</v>
          </cell>
          <cell r="M201">
            <v>4.8000000000000001E-2</v>
          </cell>
          <cell r="O201">
            <v>0.89600000000000002</v>
          </cell>
          <cell r="Q201">
            <v>0.35199999999999998</v>
          </cell>
          <cell r="BQ201">
            <v>2</v>
          </cell>
        </row>
        <row r="202">
          <cell r="A202">
            <v>197</v>
          </cell>
          <cell r="B202" t="str">
            <v>Bª t«ng t­êng &gt;45cm cao&lt;=4m hoÆc &gt;4m ®¸ 2x4 M250</v>
          </cell>
          <cell r="C202" t="str">
            <v>m3</v>
          </cell>
          <cell r="D202">
            <v>1</v>
          </cell>
          <cell r="E202">
            <v>384</v>
          </cell>
          <cell r="F202">
            <v>0.45100000000000001</v>
          </cell>
          <cell r="L202">
            <v>0.02</v>
          </cell>
          <cell r="M202">
            <v>4.8000000000000001E-2</v>
          </cell>
          <cell r="O202">
            <v>0.879</v>
          </cell>
          <cell r="Q202">
            <v>0.35199999999999998</v>
          </cell>
          <cell r="BQ202">
            <v>2</v>
          </cell>
        </row>
        <row r="203">
          <cell r="A203">
            <v>198</v>
          </cell>
          <cell r="B203" t="str">
            <v>Bª t«ng t­êng &gt;45cm cao&lt;=4m hoÆc &gt;4m ®¸ 2x4 M300</v>
          </cell>
          <cell r="C203" t="str">
            <v>m3</v>
          </cell>
          <cell r="D203">
            <v>1</v>
          </cell>
          <cell r="E203">
            <v>466.38</v>
          </cell>
          <cell r="F203">
            <v>0.41099999999999998</v>
          </cell>
          <cell r="L203">
            <v>0.02</v>
          </cell>
          <cell r="M203">
            <v>4.8000000000000001E-2</v>
          </cell>
          <cell r="O203">
            <v>0.879</v>
          </cell>
          <cell r="Q203">
            <v>0.35199999999999998</v>
          </cell>
          <cell r="BQ203">
            <v>2</v>
          </cell>
        </row>
        <row r="204">
          <cell r="A204">
            <v>199</v>
          </cell>
          <cell r="B204" t="str">
            <v>Bª t«ng t­êng trô pin &lt;=45cm cao&lt;=4m hoÆc &gt;4m ®¸ 1x2 M150</v>
          </cell>
          <cell r="C204" t="str">
            <v>m3</v>
          </cell>
          <cell r="D204">
            <v>1</v>
          </cell>
          <cell r="E204">
            <v>288.02999999999997</v>
          </cell>
          <cell r="F204">
            <v>0.49</v>
          </cell>
          <cell r="L204">
            <v>4.9000000000000002E-2</v>
          </cell>
          <cell r="M204">
            <v>0.19900000000000001</v>
          </cell>
          <cell r="P204">
            <v>0.90400000000000003</v>
          </cell>
          <cell r="Q204">
            <v>0.871</v>
          </cell>
        </row>
        <row r="205">
          <cell r="A205">
            <v>200</v>
          </cell>
          <cell r="B205" t="str">
            <v>Bª t«ng t­êng trô pin &lt;=45cm cao&lt;=4m hoÆc &gt;4m ®¸ 1x2 M200</v>
          </cell>
          <cell r="C205" t="str">
            <v>m3</v>
          </cell>
          <cell r="D205">
            <v>1</v>
          </cell>
          <cell r="E205">
            <v>350.55</v>
          </cell>
          <cell r="F205">
            <v>0.46600000000000003</v>
          </cell>
          <cell r="L205">
            <v>4.9000000000000002E-2</v>
          </cell>
          <cell r="M205">
            <v>0.19900000000000001</v>
          </cell>
          <cell r="P205">
            <v>0.88900000000000001</v>
          </cell>
          <cell r="Q205">
            <v>0.871</v>
          </cell>
        </row>
        <row r="206">
          <cell r="A206">
            <v>201</v>
          </cell>
          <cell r="B206" t="str">
            <v>Bª t«ng t­êng trô pin &lt;=45cm cao&lt;=4m hoÆc &gt;4m ®¸ 1x2 M250</v>
          </cell>
          <cell r="C206" t="str">
            <v>m3</v>
          </cell>
          <cell r="D206">
            <v>1</v>
          </cell>
          <cell r="E206">
            <v>415.13</v>
          </cell>
          <cell r="F206">
            <v>0.438</v>
          </cell>
          <cell r="L206">
            <v>4.9000000000000002E-2</v>
          </cell>
          <cell r="M206">
            <v>0.19900000000000001</v>
          </cell>
          <cell r="P206">
            <v>0.879</v>
          </cell>
          <cell r="Q206">
            <v>0.871</v>
          </cell>
        </row>
        <row r="207">
          <cell r="A207">
            <v>202</v>
          </cell>
          <cell r="B207" t="str">
            <v>Bª t«ng t­êng trô pin &lt;=45cm cao&lt;=4m hoÆc &gt;4m ®¸ 1x2 M300</v>
          </cell>
          <cell r="C207" t="str">
            <v>m3</v>
          </cell>
          <cell r="D207">
            <v>1</v>
          </cell>
          <cell r="E207">
            <v>437.68</v>
          </cell>
          <cell r="F207">
            <v>0.45200000000000001</v>
          </cell>
          <cell r="L207">
            <v>4.9000000000000002E-2</v>
          </cell>
          <cell r="M207">
            <v>0.19900000000000001</v>
          </cell>
          <cell r="P207">
            <v>0.88300000000000001</v>
          </cell>
          <cell r="Q207">
            <v>0.871</v>
          </cell>
        </row>
        <row r="208">
          <cell r="A208">
            <v>203</v>
          </cell>
          <cell r="B208" t="str">
            <v>Bª t«ng t­êng trô pin &lt;=45cm cao&lt;=4m hoÆc &gt;4m ®¸ 2x4 M150</v>
          </cell>
          <cell r="C208" t="str">
            <v>m3</v>
          </cell>
          <cell r="D208">
            <v>1</v>
          </cell>
          <cell r="E208">
            <v>272.64999999999998</v>
          </cell>
          <cell r="F208">
            <v>0.49399999999999999</v>
          </cell>
          <cell r="L208">
            <v>4.9000000000000002E-2</v>
          </cell>
          <cell r="M208">
            <v>0.19900000000000001</v>
          </cell>
          <cell r="O208">
            <v>0.90600000000000003</v>
          </cell>
          <cell r="Q208">
            <v>0.871</v>
          </cell>
        </row>
        <row r="209">
          <cell r="A209">
            <v>204</v>
          </cell>
          <cell r="B209" t="str">
            <v>Bª t«ng t­êng trô pin &lt;=45cm cao&lt;=4m hoÆc &gt;4m ®¸ 2x4 M200</v>
          </cell>
          <cell r="C209" t="str">
            <v>m3</v>
          </cell>
          <cell r="D209">
            <v>1</v>
          </cell>
          <cell r="E209">
            <v>331.08</v>
          </cell>
          <cell r="F209">
            <v>0.46899999999999997</v>
          </cell>
          <cell r="L209">
            <v>4.9000000000000002E-2</v>
          </cell>
          <cell r="M209">
            <v>0.19900000000000001</v>
          </cell>
          <cell r="O209">
            <v>0.89600000000000002</v>
          </cell>
          <cell r="Q209">
            <v>0.871</v>
          </cell>
        </row>
        <row r="210">
          <cell r="A210">
            <v>205</v>
          </cell>
          <cell r="B210" t="str">
            <v>Bª t«ng t­êng trô pin &lt;=45cm cao&lt;=4m hoÆc &gt;4m ®¸ 2x4 M250</v>
          </cell>
          <cell r="C210" t="str">
            <v>m3</v>
          </cell>
          <cell r="D210">
            <v>1</v>
          </cell>
          <cell r="E210">
            <v>384</v>
          </cell>
          <cell r="F210">
            <v>0.45100000000000001</v>
          </cell>
          <cell r="L210">
            <v>4.9000000000000002E-2</v>
          </cell>
          <cell r="M210">
            <v>0.19900000000000001</v>
          </cell>
          <cell r="O210">
            <v>0.879</v>
          </cell>
          <cell r="Q210">
            <v>0.871</v>
          </cell>
        </row>
        <row r="211">
          <cell r="A211">
            <v>206</v>
          </cell>
          <cell r="B211" t="str">
            <v>Bª t«ng t­êng trô pin &lt;=45cm cao&lt;=4m hoÆc &gt;4m ®¸ 2x4 M300</v>
          </cell>
          <cell r="C211" t="str">
            <v>m3</v>
          </cell>
          <cell r="D211">
            <v>1</v>
          </cell>
          <cell r="E211">
            <v>466.38</v>
          </cell>
          <cell r="F211">
            <v>0.41099999999999998</v>
          </cell>
          <cell r="L211">
            <v>4.9000000000000002E-2</v>
          </cell>
          <cell r="M211">
            <v>0.19900000000000001</v>
          </cell>
          <cell r="O211">
            <v>0.879</v>
          </cell>
          <cell r="Q211">
            <v>0.871</v>
          </cell>
        </row>
        <row r="212">
          <cell r="A212">
            <v>207</v>
          </cell>
          <cell r="B212" t="str">
            <v>Bª t«ng t­êng trô pin &gt;45cm cao&lt;=4m hoÆc &gt;4m ®¸ 1x2 M150</v>
          </cell>
          <cell r="C212" t="str">
            <v>m3</v>
          </cell>
          <cell r="D212">
            <v>1</v>
          </cell>
          <cell r="E212">
            <v>288.02999999999997</v>
          </cell>
          <cell r="F212">
            <v>0.49</v>
          </cell>
          <cell r="L212">
            <v>4.9000000000000002E-2</v>
          </cell>
          <cell r="M212">
            <v>0.19900000000000001</v>
          </cell>
          <cell r="P212">
            <v>0.90400000000000003</v>
          </cell>
          <cell r="Q212">
            <v>0.35199999999999998</v>
          </cell>
        </row>
        <row r="213">
          <cell r="A213">
            <v>208</v>
          </cell>
          <cell r="B213" t="str">
            <v>Bª t«ng t­êng trô pin &gt;45cm cao&lt;=4m hoÆc &gt;4m ®¸ 1x2 M200</v>
          </cell>
          <cell r="C213" t="str">
            <v>m3</v>
          </cell>
          <cell r="D213">
            <v>1</v>
          </cell>
          <cell r="E213">
            <v>350.55</v>
          </cell>
          <cell r="F213">
            <v>0.46600000000000003</v>
          </cell>
          <cell r="L213">
            <v>4.9000000000000002E-2</v>
          </cell>
          <cell r="M213">
            <v>0.19900000000000001</v>
          </cell>
          <cell r="P213">
            <v>0.88900000000000001</v>
          </cell>
          <cell r="Q213">
            <v>0.35199999999999998</v>
          </cell>
        </row>
        <row r="214">
          <cell r="A214">
            <v>209</v>
          </cell>
          <cell r="B214" t="str">
            <v>Bª t«ng t­êng trô pin &gt;45cm cao&lt;=4m hoÆc &gt;4m ®¸ 1x2 M250</v>
          </cell>
          <cell r="C214" t="str">
            <v>m3</v>
          </cell>
          <cell r="D214">
            <v>1</v>
          </cell>
          <cell r="E214">
            <v>415.13</v>
          </cell>
          <cell r="F214">
            <v>0.438</v>
          </cell>
          <cell r="L214">
            <v>4.9000000000000002E-2</v>
          </cell>
          <cell r="M214">
            <v>0.19900000000000001</v>
          </cell>
          <cell r="P214">
            <v>0.879</v>
          </cell>
          <cell r="Q214">
            <v>0.35199999999999998</v>
          </cell>
        </row>
        <row r="215">
          <cell r="A215">
            <v>210</v>
          </cell>
          <cell r="B215" t="str">
            <v>Bª t«ng t­êng trô pin &gt;45cm cao&lt;=4m hoÆc &gt;4m ®¸ 1x2 M300</v>
          </cell>
          <cell r="C215" t="str">
            <v>m3</v>
          </cell>
          <cell r="D215">
            <v>1</v>
          </cell>
          <cell r="E215">
            <v>437.68</v>
          </cell>
          <cell r="F215">
            <v>0.45200000000000001</v>
          </cell>
          <cell r="L215">
            <v>4.9000000000000002E-2</v>
          </cell>
          <cell r="M215">
            <v>0.19900000000000001</v>
          </cell>
          <cell r="P215">
            <v>0.88300000000000001</v>
          </cell>
          <cell r="Q215">
            <v>0.35199999999999998</v>
          </cell>
        </row>
        <row r="216">
          <cell r="A216">
            <v>211</v>
          </cell>
          <cell r="B216" t="str">
            <v>Bª t«ng t­êng trô pin &gt;45cm cao&lt;=4m hoÆc &gt;4m ®¸ 2x4 M150</v>
          </cell>
          <cell r="C216" t="str">
            <v>m3</v>
          </cell>
          <cell r="D216">
            <v>1</v>
          </cell>
          <cell r="E216">
            <v>272.64999999999998</v>
          </cell>
          <cell r="F216">
            <v>0.49399999999999999</v>
          </cell>
          <cell r="L216">
            <v>4.9000000000000002E-2</v>
          </cell>
          <cell r="M216">
            <v>0.19900000000000001</v>
          </cell>
          <cell r="O216">
            <v>0.90600000000000003</v>
          </cell>
          <cell r="Q216">
            <v>0.35199999999999998</v>
          </cell>
          <cell r="BQ216">
            <v>2</v>
          </cell>
        </row>
        <row r="217">
          <cell r="A217">
            <v>212</v>
          </cell>
          <cell r="B217" t="str">
            <v>Bª t«ng t­êng trô pin &gt;45cm cao&lt;=4m hoÆc &gt;4m ®¸ 2x4 M200</v>
          </cell>
          <cell r="C217" t="str">
            <v>m3</v>
          </cell>
          <cell r="D217">
            <v>1</v>
          </cell>
          <cell r="E217">
            <v>331.08</v>
          </cell>
          <cell r="F217">
            <v>0.46899999999999997</v>
          </cell>
          <cell r="L217">
            <v>4.9000000000000002E-2</v>
          </cell>
          <cell r="M217">
            <v>0.19900000000000001</v>
          </cell>
          <cell r="O217">
            <v>0.89600000000000002</v>
          </cell>
          <cell r="Q217">
            <v>0.35199999999999998</v>
          </cell>
          <cell r="BQ217">
            <v>2</v>
          </cell>
        </row>
        <row r="218">
          <cell r="A218">
            <v>213</v>
          </cell>
          <cell r="B218" t="str">
            <v>Bª t«ng t­êng trô pin &gt;45cm cao&lt;=4m hoÆc &gt;4m ®¸ 2x4 M250</v>
          </cell>
          <cell r="C218" t="str">
            <v>m3</v>
          </cell>
          <cell r="D218">
            <v>1</v>
          </cell>
          <cell r="E218">
            <v>384</v>
          </cell>
          <cell r="F218">
            <v>0.45100000000000001</v>
          </cell>
          <cell r="L218">
            <v>4.9000000000000002E-2</v>
          </cell>
          <cell r="M218">
            <v>0.19900000000000001</v>
          </cell>
          <cell r="O218">
            <v>0.879</v>
          </cell>
          <cell r="Q218">
            <v>0.35199999999999998</v>
          </cell>
          <cell r="BQ218">
            <v>2</v>
          </cell>
        </row>
        <row r="219">
          <cell r="A219">
            <v>214</v>
          </cell>
          <cell r="B219" t="str">
            <v>Bª t«ng t­êng trô pin &gt;45cm cao&lt;=4m hoÆc &gt;4m ®¸ 2x4 M300</v>
          </cell>
          <cell r="C219" t="str">
            <v>m3</v>
          </cell>
          <cell r="D219">
            <v>1</v>
          </cell>
          <cell r="E219">
            <v>466.38</v>
          </cell>
          <cell r="F219">
            <v>0.41099999999999998</v>
          </cell>
          <cell r="L219">
            <v>4.9000000000000002E-2</v>
          </cell>
          <cell r="M219">
            <v>0.19900000000000001</v>
          </cell>
          <cell r="O219">
            <v>0.879</v>
          </cell>
          <cell r="Q219">
            <v>0.35199999999999998</v>
          </cell>
          <cell r="BQ219">
            <v>2</v>
          </cell>
        </row>
        <row r="220">
          <cell r="A220">
            <v>215</v>
          </cell>
          <cell r="B220" t="str">
            <v>Bª t«ng cét tiÕt diÖn , chiÒu cao tuú ý ®¸ 1x2 M150</v>
          </cell>
          <cell r="C220" t="str">
            <v>m3</v>
          </cell>
          <cell r="D220">
            <v>1</v>
          </cell>
          <cell r="E220">
            <v>288.02999999999997</v>
          </cell>
          <cell r="F220">
            <v>0.49</v>
          </cell>
          <cell r="L220">
            <v>0.02</v>
          </cell>
          <cell r="M220">
            <v>4.8000000000000001E-2</v>
          </cell>
          <cell r="P220">
            <v>0.90400000000000003</v>
          </cell>
          <cell r="Q220">
            <v>0.35199999999999998</v>
          </cell>
          <cell r="BQ220">
            <v>1</v>
          </cell>
        </row>
        <row r="221">
          <cell r="A221">
            <v>216</v>
          </cell>
          <cell r="B221" t="str">
            <v>Bª t«ng cét tiÕt diÖn , chiÒu cao tuú ý ®¸ 1x2 M200</v>
          </cell>
          <cell r="C221" t="str">
            <v>m3</v>
          </cell>
          <cell r="D221">
            <v>1</v>
          </cell>
          <cell r="E221">
            <v>350.55</v>
          </cell>
          <cell r="F221">
            <v>0.46600000000000003</v>
          </cell>
          <cell r="L221">
            <v>0.02</v>
          </cell>
          <cell r="M221">
            <v>4.8000000000000001E-2</v>
          </cell>
          <cell r="P221">
            <v>0.88900000000000001</v>
          </cell>
          <cell r="Q221">
            <v>0.35199999999999998</v>
          </cell>
          <cell r="BQ221">
            <v>1</v>
          </cell>
        </row>
        <row r="222">
          <cell r="A222">
            <v>217</v>
          </cell>
          <cell r="B222" t="str">
            <v>Bª t«ng cét tiÕt diÖn , chiÒu cao tuú ý ®¸ 1x2 M250</v>
          </cell>
          <cell r="C222" t="str">
            <v>m3</v>
          </cell>
          <cell r="D222">
            <v>1</v>
          </cell>
          <cell r="E222">
            <v>415.13</v>
          </cell>
          <cell r="F222">
            <v>0.438</v>
          </cell>
          <cell r="L222">
            <v>0.02</v>
          </cell>
          <cell r="M222">
            <v>4.8000000000000001E-2</v>
          </cell>
          <cell r="P222">
            <v>0.879</v>
          </cell>
          <cell r="Q222">
            <v>0.35199999999999998</v>
          </cell>
          <cell r="BQ222">
            <v>1</v>
          </cell>
        </row>
        <row r="223">
          <cell r="A223">
            <v>218</v>
          </cell>
          <cell r="B223" t="str">
            <v>Bª t«ng cét tiÕt diÖn , chiÒu cao tuú ý ®¸ 1x2 M300</v>
          </cell>
          <cell r="C223" t="str">
            <v>m3</v>
          </cell>
          <cell r="D223">
            <v>1</v>
          </cell>
          <cell r="E223">
            <v>437.68</v>
          </cell>
          <cell r="F223">
            <v>0.45200000000000001</v>
          </cell>
          <cell r="L223">
            <v>0.02</v>
          </cell>
          <cell r="M223">
            <v>4.8000000000000001E-2</v>
          </cell>
          <cell r="P223">
            <v>0.88300000000000001</v>
          </cell>
          <cell r="Q223">
            <v>0.35199999999999998</v>
          </cell>
          <cell r="BQ223">
            <v>1</v>
          </cell>
        </row>
        <row r="224">
          <cell r="A224">
            <v>219</v>
          </cell>
          <cell r="B224" t="str">
            <v>Bª t«ng cét tiÕt diÖn , chiÒu cao tuú ý ®¸ 2x4 M150</v>
          </cell>
          <cell r="C224" t="str">
            <v>m3</v>
          </cell>
          <cell r="D224">
            <v>1</v>
          </cell>
          <cell r="E224">
            <v>272.64999999999998</v>
          </cell>
          <cell r="F224">
            <v>0.49399999999999999</v>
          </cell>
          <cell r="L224">
            <v>0.02</v>
          </cell>
          <cell r="M224">
            <v>4.8000000000000001E-2</v>
          </cell>
          <cell r="O224">
            <v>0.90600000000000003</v>
          </cell>
          <cell r="Q224">
            <v>0.35199999999999998</v>
          </cell>
          <cell r="BQ224">
            <v>1</v>
          </cell>
        </row>
        <row r="225">
          <cell r="A225">
            <v>220</v>
          </cell>
          <cell r="B225" t="str">
            <v>Bª t«ng cét tiÕt diÖn , chiÒu cao tuú ý ®¸ 2x4 M200</v>
          </cell>
          <cell r="C225" t="str">
            <v>m3</v>
          </cell>
          <cell r="D225">
            <v>1</v>
          </cell>
          <cell r="E225">
            <v>331.08</v>
          </cell>
          <cell r="F225">
            <v>0.46899999999999997</v>
          </cell>
          <cell r="L225">
            <v>0.02</v>
          </cell>
          <cell r="M225">
            <v>4.8000000000000001E-2</v>
          </cell>
          <cell r="O225">
            <v>0.89600000000000002</v>
          </cell>
          <cell r="Q225">
            <v>0.35199999999999998</v>
          </cell>
          <cell r="BQ225">
            <v>1</v>
          </cell>
        </row>
        <row r="226">
          <cell r="A226">
            <v>221</v>
          </cell>
          <cell r="B226" t="str">
            <v>Bª t«ng cét tiÕt diÖn , chiÒu cao tuú ý ®¸ 2x4 M250</v>
          </cell>
          <cell r="C226" t="str">
            <v>m3</v>
          </cell>
          <cell r="D226">
            <v>1</v>
          </cell>
          <cell r="E226">
            <v>384</v>
          </cell>
          <cell r="F226">
            <v>0.45100000000000001</v>
          </cell>
          <cell r="L226">
            <v>0.02</v>
          </cell>
          <cell r="M226">
            <v>4.8000000000000001E-2</v>
          </cell>
          <cell r="O226">
            <v>0.879</v>
          </cell>
          <cell r="Q226">
            <v>0.35199999999999998</v>
          </cell>
          <cell r="BQ226">
            <v>1</v>
          </cell>
        </row>
        <row r="227">
          <cell r="A227">
            <v>222</v>
          </cell>
          <cell r="B227" t="str">
            <v>Bª t«ng cét tiÕt diÖn , chiÒu cao tuú ý ®¸ 2x4 M300</v>
          </cell>
          <cell r="C227" t="str">
            <v>m3</v>
          </cell>
          <cell r="D227">
            <v>1</v>
          </cell>
          <cell r="E227">
            <v>466.38</v>
          </cell>
          <cell r="F227">
            <v>0.41099999999999998</v>
          </cell>
          <cell r="L227">
            <v>0.02</v>
          </cell>
          <cell r="M227">
            <v>4.8000000000000001E-2</v>
          </cell>
          <cell r="O227">
            <v>0.879</v>
          </cell>
          <cell r="Q227">
            <v>0.35199999999999998</v>
          </cell>
          <cell r="BQ227">
            <v>1</v>
          </cell>
        </row>
        <row r="228">
          <cell r="A228">
            <v>223</v>
          </cell>
          <cell r="B228" t="str">
            <v>Bª t«ng xµ dÇm ,gi»ng,sµn m¸i ®¸ 1x2 M150</v>
          </cell>
          <cell r="C228" t="str">
            <v>m3</v>
          </cell>
          <cell r="D228">
            <v>1</v>
          </cell>
          <cell r="E228">
            <v>288.02999999999997</v>
          </cell>
          <cell r="F228">
            <v>0.49</v>
          </cell>
          <cell r="P228">
            <v>0.90400000000000003</v>
          </cell>
          <cell r="BQ228">
            <v>1</v>
          </cell>
        </row>
      </sheetData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47"/>
  <sheetViews>
    <sheetView tabSelected="1" zoomScale="88" zoomScaleNormal="88" zoomScaleSheetLayoutView="86" workbookViewId="0">
      <pane xSplit="2" ySplit="7" topLeftCell="C8" activePane="bottomRight" state="frozen"/>
      <selection pane="topRight" activeCell="C1" sqref="C1"/>
      <selection pane="bottomLeft" activeCell="A10" sqref="A10"/>
      <selection pane="bottomRight" activeCell="D7" sqref="D7"/>
    </sheetView>
  </sheetViews>
  <sheetFormatPr defaultColWidth="8.85546875" defaultRowHeight="15.75"/>
  <cols>
    <col min="1" max="1" width="8.42578125" style="4" customWidth="1"/>
    <col min="2" max="2" width="49.140625" style="5" customWidth="1"/>
    <col min="3" max="3" width="10.28515625" style="1" customWidth="1"/>
    <col min="4" max="4" width="9.7109375" style="1" customWidth="1"/>
    <col min="5" max="5" width="21.42578125" style="1" customWidth="1"/>
    <col min="6" max="6" width="12.5703125" style="1" customWidth="1"/>
    <col min="7" max="7" width="17.42578125" style="1" customWidth="1"/>
    <col min="8" max="8" width="14.85546875" style="1" hidden="1" customWidth="1"/>
    <col min="9" max="9" width="27.85546875" style="2" customWidth="1"/>
    <col min="10" max="250" width="8.85546875" style="2"/>
    <col min="251" max="251" width="8.42578125" style="2" customWidth="1"/>
    <col min="252" max="252" width="54.42578125" style="2" customWidth="1"/>
    <col min="253" max="253" width="13.42578125" style="2" bestFit="1" customWidth="1"/>
    <col min="254" max="254" width="12.140625" style="2" bestFit="1" customWidth="1"/>
    <col min="255" max="255" width="26.7109375" style="2" bestFit="1" customWidth="1"/>
    <col min="256" max="256" width="16.42578125" style="2" customWidth="1"/>
    <col min="257" max="257" width="19.42578125" style="2" bestFit="1" customWidth="1"/>
    <col min="258" max="258" width="37.140625" style="2" customWidth="1"/>
    <col min="259" max="259" width="15.7109375" style="2" customWidth="1"/>
    <col min="260" max="260" width="16" style="2" customWidth="1"/>
    <col min="261" max="261" width="17.85546875" style="2" bestFit="1" customWidth="1"/>
    <col min="262" max="262" width="15.42578125" style="2" customWidth="1"/>
    <col min="263" max="263" width="10.140625" style="2" bestFit="1" customWidth="1"/>
    <col min="264" max="506" width="8.85546875" style="2"/>
    <col min="507" max="507" width="8.42578125" style="2" customWidth="1"/>
    <col min="508" max="508" width="54.42578125" style="2" customWidth="1"/>
    <col min="509" max="509" width="13.42578125" style="2" bestFit="1" customWidth="1"/>
    <col min="510" max="510" width="12.140625" style="2" bestFit="1" customWidth="1"/>
    <col min="511" max="511" width="26.7109375" style="2" bestFit="1" customWidth="1"/>
    <col min="512" max="512" width="16.42578125" style="2" customWidth="1"/>
    <col min="513" max="513" width="19.42578125" style="2" bestFit="1" customWidth="1"/>
    <col min="514" max="514" width="37.140625" style="2" customWidth="1"/>
    <col min="515" max="515" width="15.7109375" style="2" customWidth="1"/>
    <col min="516" max="516" width="16" style="2" customWidth="1"/>
    <col min="517" max="517" width="17.85546875" style="2" bestFit="1" customWidth="1"/>
    <col min="518" max="518" width="15.42578125" style="2" customWidth="1"/>
    <col min="519" max="519" width="10.140625" style="2" bestFit="1" customWidth="1"/>
    <col min="520" max="762" width="8.85546875" style="2"/>
    <col min="763" max="763" width="8.42578125" style="2" customWidth="1"/>
    <col min="764" max="764" width="54.42578125" style="2" customWidth="1"/>
    <col min="765" max="765" width="13.42578125" style="2" bestFit="1" customWidth="1"/>
    <col min="766" max="766" width="12.140625" style="2" bestFit="1" customWidth="1"/>
    <col min="767" max="767" width="26.7109375" style="2" bestFit="1" customWidth="1"/>
    <col min="768" max="768" width="16.42578125" style="2" customWidth="1"/>
    <col min="769" max="769" width="19.42578125" style="2" bestFit="1" customWidth="1"/>
    <col min="770" max="770" width="37.140625" style="2" customWidth="1"/>
    <col min="771" max="771" width="15.7109375" style="2" customWidth="1"/>
    <col min="772" max="772" width="16" style="2" customWidth="1"/>
    <col min="773" max="773" width="17.85546875" style="2" bestFit="1" customWidth="1"/>
    <col min="774" max="774" width="15.42578125" style="2" customWidth="1"/>
    <col min="775" max="775" width="10.140625" style="2" bestFit="1" customWidth="1"/>
    <col min="776" max="1018" width="8.85546875" style="2"/>
    <col min="1019" max="1019" width="8.42578125" style="2" customWidth="1"/>
    <col min="1020" max="1020" width="54.42578125" style="2" customWidth="1"/>
    <col min="1021" max="1021" width="13.42578125" style="2" bestFit="1" customWidth="1"/>
    <col min="1022" max="1022" width="12.140625" style="2" bestFit="1" customWidth="1"/>
    <col min="1023" max="1023" width="26.7109375" style="2" bestFit="1" customWidth="1"/>
    <col min="1024" max="1024" width="16.42578125" style="2" customWidth="1"/>
    <col min="1025" max="1025" width="19.42578125" style="2" bestFit="1" customWidth="1"/>
    <col min="1026" max="1026" width="37.140625" style="2" customWidth="1"/>
    <col min="1027" max="1027" width="15.7109375" style="2" customWidth="1"/>
    <col min="1028" max="1028" width="16" style="2" customWidth="1"/>
    <col min="1029" max="1029" width="17.85546875" style="2" bestFit="1" customWidth="1"/>
    <col min="1030" max="1030" width="15.42578125" style="2" customWidth="1"/>
    <col min="1031" max="1031" width="10.140625" style="2" bestFit="1" customWidth="1"/>
    <col min="1032" max="1274" width="8.85546875" style="2"/>
    <col min="1275" max="1275" width="8.42578125" style="2" customWidth="1"/>
    <col min="1276" max="1276" width="54.42578125" style="2" customWidth="1"/>
    <col min="1277" max="1277" width="13.42578125" style="2" bestFit="1" customWidth="1"/>
    <col min="1278" max="1278" width="12.140625" style="2" bestFit="1" customWidth="1"/>
    <col min="1279" max="1279" width="26.7109375" style="2" bestFit="1" customWidth="1"/>
    <col min="1280" max="1280" width="16.42578125" style="2" customWidth="1"/>
    <col min="1281" max="1281" width="19.42578125" style="2" bestFit="1" customWidth="1"/>
    <col min="1282" max="1282" width="37.140625" style="2" customWidth="1"/>
    <col min="1283" max="1283" width="15.7109375" style="2" customWidth="1"/>
    <col min="1284" max="1284" width="16" style="2" customWidth="1"/>
    <col min="1285" max="1285" width="17.85546875" style="2" bestFit="1" customWidth="1"/>
    <col min="1286" max="1286" width="15.42578125" style="2" customWidth="1"/>
    <col min="1287" max="1287" width="10.140625" style="2" bestFit="1" customWidth="1"/>
    <col min="1288" max="1530" width="8.85546875" style="2"/>
    <col min="1531" max="1531" width="8.42578125" style="2" customWidth="1"/>
    <col min="1532" max="1532" width="54.42578125" style="2" customWidth="1"/>
    <col min="1533" max="1533" width="13.42578125" style="2" bestFit="1" customWidth="1"/>
    <col min="1534" max="1534" width="12.140625" style="2" bestFit="1" customWidth="1"/>
    <col min="1535" max="1535" width="26.7109375" style="2" bestFit="1" customWidth="1"/>
    <col min="1536" max="1536" width="16.42578125" style="2" customWidth="1"/>
    <col min="1537" max="1537" width="19.42578125" style="2" bestFit="1" customWidth="1"/>
    <col min="1538" max="1538" width="37.140625" style="2" customWidth="1"/>
    <col min="1539" max="1539" width="15.7109375" style="2" customWidth="1"/>
    <col min="1540" max="1540" width="16" style="2" customWidth="1"/>
    <col min="1541" max="1541" width="17.85546875" style="2" bestFit="1" customWidth="1"/>
    <col min="1542" max="1542" width="15.42578125" style="2" customWidth="1"/>
    <col min="1543" max="1543" width="10.140625" style="2" bestFit="1" customWidth="1"/>
    <col min="1544" max="1786" width="8.85546875" style="2"/>
    <col min="1787" max="1787" width="8.42578125" style="2" customWidth="1"/>
    <col min="1788" max="1788" width="54.42578125" style="2" customWidth="1"/>
    <col min="1789" max="1789" width="13.42578125" style="2" bestFit="1" customWidth="1"/>
    <col min="1790" max="1790" width="12.140625" style="2" bestFit="1" customWidth="1"/>
    <col min="1791" max="1791" width="26.7109375" style="2" bestFit="1" customWidth="1"/>
    <col min="1792" max="1792" width="16.42578125" style="2" customWidth="1"/>
    <col min="1793" max="1793" width="19.42578125" style="2" bestFit="1" customWidth="1"/>
    <col min="1794" max="1794" width="37.140625" style="2" customWidth="1"/>
    <col min="1795" max="1795" width="15.7109375" style="2" customWidth="1"/>
    <col min="1796" max="1796" width="16" style="2" customWidth="1"/>
    <col min="1797" max="1797" width="17.85546875" style="2" bestFit="1" customWidth="1"/>
    <col min="1798" max="1798" width="15.42578125" style="2" customWidth="1"/>
    <col min="1799" max="1799" width="10.140625" style="2" bestFit="1" customWidth="1"/>
    <col min="1800" max="2042" width="8.85546875" style="2"/>
    <col min="2043" max="2043" width="8.42578125" style="2" customWidth="1"/>
    <col min="2044" max="2044" width="54.42578125" style="2" customWidth="1"/>
    <col min="2045" max="2045" width="13.42578125" style="2" bestFit="1" customWidth="1"/>
    <col min="2046" max="2046" width="12.140625" style="2" bestFit="1" customWidth="1"/>
    <col min="2047" max="2047" width="26.7109375" style="2" bestFit="1" customWidth="1"/>
    <col min="2048" max="2048" width="16.42578125" style="2" customWidth="1"/>
    <col min="2049" max="2049" width="19.42578125" style="2" bestFit="1" customWidth="1"/>
    <col min="2050" max="2050" width="37.140625" style="2" customWidth="1"/>
    <col min="2051" max="2051" width="15.7109375" style="2" customWidth="1"/>
    <col min="2052" max="2052" width="16" style="2" customWidth="1"/>
    <col min="2053" max="2053" width="17.85546875" style="2" bestFit="1" customWidth="1"/>
    <col min="2054" max="2054" width="15.42578125" style="2" customWidth="1"/>
    <col min="2055" max="2055" width="10.140625" style="2" bestFit="1" customWidth="1"/>
    <col min="2056" max="2298" width="8.85546875" style="2"/>
    <col min="2299" max="2299" width="8.42578125" style="2" customWidth="1"/>
    <col min="2300" max="2300" width="54.42578125" style="2" customWidth="1"/>
    <col min="2301" max="2301" width="13.42578125" style="2" bestFit="1" customWidth="1"/>
    <col min="2302" max="2302" width="12.140625" style="2" bestFit="1" customWidth="1"/>
    <col min="2303" max="2303" width="26.7109375" style="2" bestFit="1" customWidth="1"/>
    <col min="2304" max="2304" width="16.42578125" style="2" customWidth="1"/>
    <col min="2305" max="2305" width="19.42578125" style="2" bestFit="1" customWidth="1"/>
    <col min="2306" max="2306" width="37.140625" style="2" customWidth="1"/>
    <col min="2307" max="2307" width="15.7109375" style="2" customWidth="1"/>
    <col min="2308" max="2308" width="16" style="2" customWidth="1"/>
    <col min="2309" max="2309" width="17.85546875" style="2" bestFit="1" customWidth="1"/>
    <col min="2310" max="2310" width="15.42578125" style="2" customWidth="1"/>
    <col min="2311" max="2311" width="10.140625" style="2" bestFit="1" customWidth="1"/>
    <col min="2312" max="2554" width="8.85546875" style="2"/>
    <col min="2555" max="2555" width="8.42578125" style="2" customWidth="1"/>
    <col min="2556" max="2556" width="54.42578125" style="2" customWidth="1"/>
    <col min="2557" max="2557" width="13.42578125" style="2" bestFit="1" customWidth="1"/>
    <col min="2558" max="2558" width="12.140625" style="2" bestFit="1" customWidth="1"/>
    <col min="2559" max="2559" width="26.7109375" style="2" bestFit="1" customWidth="1"/>
    <col min="2560" max="2560" width="16.42578125" style="2" customWidth="1"/>
    <col min="2561" max="2561" width="19.42578125" style="2" bestFit="1" customWidth="1"/>
    <col min="2562" max="2562" width="37.140625" style="2" customWidth="1"/>
    <col min="2563" max="2563" width="15.7109375" style="2" customWidth="1"/>
    <col min="2564" max="2564" width="16" style="2" customWidth="1"/>
    <col min="2565" max="2565" width="17.85546875" style="2" bestFit="1" customWidth="1"/>
    <col min="2566" max="2566" width="15.42578125" style="2" customWidth="1"/>
    <col min="2567" max="2567" width="10.140625" style="2" bestFit="1" customWidth="1"/>
    <col min="2568" max="2810" width="8.85546875" style="2"/>
    <col min="2811" max="2811" width="8.42578125" style="2" customWidth="1"/>
    <col min="2812" max="2812" width="54.42578125" style="2" customWidth="1"/>
    <col min="2813" max="2813" width="13.42578125" style="2" bestFit="1" customWidth="1"/>
    <col min="2814" max="2814" width="12.140625" style="2" bestFit="1" customWidth="1"/>
    <col min="2815" max="2815" width="26.7109375" style="2" bestFit="1" customWidth="1"/>
    <col min="2816" max="2816" width="16.42578125" style="2" customWidth="1"/>
    <col min="2817" max="2817" width="19.42578125" style="2" bestFit="1" customWidth="1"/>
    <col min="2818" max="2818" width="37.140625" style="2" customWidth="1"/>
    <col min="2819" max="2819" width="15.7109375" style="2" customWidth="1"/>
    <col min="2820" max="2820" width="16" style="2" customWidth="1"/>
    <col min="2821" max="2821" width="17.85546875" style="2" bestFit="1" customWidth="1"/>
    <col min="2822" max="2822" width="15.42578125" style="2" customWidth="1"/>
    <col min="2823" max="2823" width="10.140625" style="2" bestFit="1" customWidth="1"/>
    <col min="2824" max="3066" width="8.85546875" style="2"/>
    <col min="3067" max="3067" width="8.42578125" style="2" customWidth="1"/>
    <col min="3068" max="3068" width="54.42578125" style="2" customWidth="1"/>
    <col min="3069" max="3069" width="13.42578125" style="2" bestFit="1" customWidth="1"/>
    <col min="3070" max="3070" width="12.140625" style="2" bestFit="1" customWidth="1"/>
    <col min="3071" max="3071" width="26.7109375" style="2" bestFit="1" customWidth="1"/>
    <col min="3072" max="3072" width="16.42578125" style="2" customWidth="1"/>
    <col min="3073" max="3073" width="19.42578125" style="2" bestFit="1" customWidth="1"/>
    <col min="3074" max="3074" width="37.140625" style="2" customWidth="1"/>
    <col min="3075" max="3075" width="15.7109375" style="2" customWidth="1"/>
    <col min="3076" max="3076" width="16" style="2" customWidth="1"/>
    <col min="3077" max="3077" width="17.85546875" style="2" bestFit="1" customWidth="1"/>
    <col min="3078" max="3078" width="15.42578125" style="2" customWidth="1"/>
    <col min="3079" max="3079" width="10.140625" style="2" bestFit="1" customWidth="1"/>
    <col min="3080" max="3322" width="8.85546875" style="2"/>
    <col min="3323" max="3323" width="8.42578125" style="2" customWidth="1"/>
    <col min="3324" max="3324" width="54.42578125" style="2" customWidth="1"/>
    <col min="3325" max="3325" width="13.42578125" style="2" bestFit="1" customWidth="1"/>
    <col min="3326" max="3326" width="12.140625" style="2" bestFit="1" customWidth="1"/>
    <col min="3327" max="3327" width="26.7109375" style="2" bestFit="1" customWidth="1"/>
    <col min="3328" max="3328" width="16.42578125" style="2" customWidth="1"/>
    <col min="3329" max="3329" width="19.42578125" style="2" bestFit="1" customWidth="1"/>
    <col min="3330" max="3330" width="37.140625" style="2" customWidth="1"/>
    <col min="3331" max="3331" width="15.7109375" style="2" customWidth="1"/>
    <col min="3332" max="3332" width="16" style="2" customWidth="1"/>
    <col min="3333" max="3333" width="17.85546875" style="2" bestFit="1" customWidth="1"/>
    <col min="3334" max="3334" width="15.42578125" style="2" customWidth="1"/>
    <col min="3335" max="3335" width="10.140625" style="2" bestFit="1" customWidth="1"/>
    <col min="3336" max="3578" width="8.85546875" style="2"/>
    <col min="3579" max="3579" width="8.42578125" style="2" customWidth="1"/>
    <col min="3580" max="3580" width="54.42578125" style="2" customWidth="1"/>
    <col min="3581" max="3581" width="13.42578125" style="2" bestFit="1" customWidth="1"/>
    <col min="3582" max="3582" width="12.140625" style="2" bestFit="1" customWidth="1"/>
    <col min="3583" max="3583" width="26.7109375" style="2" bestFit="1" customWidth="1"/>
    <col min="3584" max="3584" width="16.42578125" style="2" customWidth="1"/>
    <col min="3585" max="3585" width="19.42578125" style="2" bestFit="1" customWidth="1"/>
    <col min="3586" max="3586" width="37.140625" style="2" customWidth="1"/>
    <col min="3587" max="3587" width="15.7109375" style="2" customWidth="1"/>
    <col min="3588" max="3588" width="16" style="2" customWidth="1"/>
    <col min="3589" max="3589" width="17.85546875" style="2" bestFit="1" customWidth="1"/>
    <col min="3590" max="3590" width="15.42578125" style="2" customWidth="1"/>
    <col min="3591" max="3591" width="10.140625" style="2" bestFit="1" customWidth="1"/>
    <col min="3592" max="3834" width="8.85546875" style="2"/>
    <col min="3835" max="3835" width="8.42578125" style="2" customWidth="1"/>
    <col min="3836" max="3836" width="54.42578125" style="2" customWidth="1"/>
    <col min="3837" max="3837" width="13.42578125" style="2" bestFit="1" customWidth="1"/>
    <col min="3838" max="3838" width="12.140625" style="2" bestFit="1" customWidth="1"/>
    <col min="3839" max="3839" width="26.7109375" style="2" bestFit="1" customWidth="1"/>
    <col min="3840" max="3840" width="16.42578125" style="2" customWidth="1"/>
    <col min="3841" max="3841" width="19.42578125" style="2" bestFit="1" customWidth="1"/>
    <col min="3842" max="3842" width="37.140625" style="2" customWidth="1"/>
    <col min="3843" max="3843" width="15.7109375" style="2" customWidth="1"/>
    <col min="3844" max="3844" width="16" style="2" customWidth="1"/>
    <col min="3845" max="3845" width="17.85546875" style="2" bestFit="1" customWidth="1"/>
    <col min="3846" max="3846" width="15.42578125" style="2" customWidth="1"/>
    <col min="3847" max="3847" width="10.140625" style="2" bestFit="1" customWidth="1"/>
    <col min="3848" max="4090" width="8.85546875" style="2"/>
    <col min="4091" max="4091" width="8.42578125" style="2" customWidth="1"/>
    <col min="4092" max="4092" width="54.42578125" style="2" customWidth="1"/>
    <col min="4093" max="4093" width="13.42578125" style="2" bestFit="1" customWidth="1"/>
    <col min="4094" max="4094" width="12.140625" style="2" bestFit="1" customWidth="1"/>
    <col min="4095" max="4095" width="26.7109375" style="2" bestFit="1" customWidth="1"/>
    <col min="4096" max="4096" width="16.42578125" style="2" customWidth="1"/>
    <col min="4097" max="4097" width="19.42578125" style="2" bestFit="1" customWidth="1"/>
    <col min="4098" max="4098" width="37.140625" style="2" customWidth="1"/>
    <col min="4099" max="4099" width="15.7109375" style="2" customWidth="1"/>
    <col min="4100" max="4100" width="16" style="2" customWidth="1"/>
    <col min="4101" max="4101" width="17.85546875" style="2" bestFit="1" customWidth="1"/>
    <col min="4102" max="4102" width="15.42578125" style="2" customWidth="1"/>
    <col min="4103" max="4103" width="10.140625" style="2" bestFit="1" customWidth="1"/>
    <col min="4104" max="4346" width="8.85546875" style="2"/>
    <col min="4347" max="4347" width="8.42578125" style="2" customWidth="1"/>
    <col min="4348" max="4348" width="54.42578125" style="2" customWidth="1"/>
    <col min="4349" max="4349" width="13.42578125" style="2" bestFit="1" customWidth="1"/>
    <col min="4350" max="4350" width="12.140625" style="2" bestFit="1" customWidth="1"/>
    <col min="4351" max="4351" width="26.7109375" style="2" bestFit="1" customWidth="1"/>
    <col min="4352" max="4352" width="16.42578125" style="2" customWidth="1"/>
    <col min="4353" max="4353" width="19.42578125" style="2" bestFit="1" customWidth="1"/>
    <col min="4354" max="4354" width="37.140625" style="2" customWidth="1"/>
    <col min="4355" max="4355" width="15.7109375" style="2" customWidth="1"/>
    <col min="4356" max="4356" width="16" style="2" customWidth="1"/>
    <col min="4357" max="4357" width="17.85546875" style="2" bestFit="1" customWidth="1"/>
    <col min="4358" max="4358" width="15.42578125" style="2" customWidth="1"/>
    <col min="4359" max="4359" width="10.140625" style="2" bestFit="1" customWidth="1"/>
    <col min="4360" max="4602" width="8.85546875" style="2"/>
    <col min="4603" max="4603" width="8.42578125" style="2" customWidth="1"/>
    <col min="4604" max="4604" width="54.42578125" style="2" customWidth="1"/>
    <col min="4605" max="4605" width="13.42578125" style="2" bestFit="1" customWidth="1"/>
    <col min="4606" max="4606" width="12.140625" style="2" bestFit="1" customWidth="1"/>
    <col min="4607" max="4607" width="26.7109375" style="2" bestFit="1" customWidth="1"/>
    <col min="4608" max="4608" width="16.42578125" style="2" customWidth="1"/>
    <col min="4609" max="4609" width="19.42578125" style="2" bestFit="1" customWidth="1"/>
    <col min="4610" max="4610" width="37.140625" style="2" customWidth="1"/>
    <col min="4611" max="4611" width="15.7109375" style="2" customWidth="1"/>
    <col min="4612" max="4612" width="16" style="2" customWidth="1"/>
    <col min="4613" max="4613" width="17.85546875" style="2" bestFit="1" customWidth="1"/>
    <col min="4614" max="4614" width="15.42578125" style="2" customWidth="1"/>
    <col min="4615" max="4615" width="10.140625" style="2" bestFit="1" customWidth="1"/>
    <col min="4616" max="4858" width="8.85546875" style="2"/>
    <col min="4859" max="4859" width="8.42578125" style="2" customWidth="1"/>
    <col min="4860" max="4860" width="54.42578125" style="2" customWidth="1"/>
    <col min="4861" max="4861" width="13.42578125" style="2" bestFit="1" customWidth="1"/>
    <col min="4862" max="4862" width="12.140625" style="2" bestFit="1" customWidth="1"/>
    <col min="4863" max="4863" width="26.7109375" style="2" bestFit="1" customWidth="1"/>
    <col min="4864" max="4864" width="16.42578125" style="2" customWidth="1"/>
    <col min="4865" max="4865" width="19.42578125" style="2" bestFit="1" customWidth="1"/>
    <col min="4866" max="4866" width="37.140625" style="2" customWidth="1"/>
    <col min="4867" max="4867" width="15.7109375" style="2" customWidth="1"/>
    <col min="4868" max="4868" width="16" style="2" customWidth="1"/>
    <col min="4869" max="4869" width="17.85546875" style="2" bestFit="1" customWidth="1"/>
    <col min="4870" max="4870" width="15.42578125" style="2" customWidth="1"/>
    <col min="4871" max="4871" width="10.140625" style="2" bestFit="1" customWidth="1"/>
    <col min="4872" max="5114" width="8.85546875" style="2"/>
    <col min="5115" max="5115" width="8.42578125" style="2" customWidth="1"/>
    <col min="5116" max="5116" width="54.42578125" style="2" customWidth="1"/>
    <col min="5117" max="5117" width="13.42578125" style="2" bestFit="1" customWidth="1"/>
    <col min="5118" max="5118" width="12.140625" style="2" bestFit="1" customWidth="1"/>
    <col min="5119" max="5119" width="26.7109375" style="2" bestFit="1" customWidth="1"/>
    <col min="5120" max="5120" width="16.42578125" style="2" customWidth="1"/>
    <col min="5121" max="5121" width="19.42578125" style="2" bestFit="1" customWidth="1"/>
    <col min="5122" max="5122" width="37.140625" style="2" customWidth="1"/>
    <col min="5123" max="5123" width="15.7109375" style="2" customWidth="1"/>
    <col min="5124" max="5124" width="16" style="2" customWidth="1"/>
    <col min="5125" max="5125" width="17.85546875" style="2" bestFit="1" customWidth="1"/>
    <col min="5126" max="5126" width="15.42578125" style="2" customWidth="1"/>
    <col min="5127" max="5127" width="10.140625" style="2" bestFit="1" customWidth="1"/>
    <col min="5128" max="5370" width="8.85546875" style="2"/>
    <col min="5371" max="5371" width="8.42578125" style="2" customWidth="1"/>
    <col min="5372" max="5372" width="54.42578125" style="2" customWidth="1"/>
    <col min="5373" max="5373" width="13.42578125" style="2" bestFit="1" customWidth="1"/>
    <col min="5374" max="5374" width="12.140625" style="2" bestFit="1" customWidth="1"/>
    <col min="5375" max="5375" width="26.7109375" style="2" bestFit="1" customWidth="1"/>
    <col min="5376" max="5376" width="16.42578125" style="2" customWidth="1"/>
    <col min="5377" max="5377" width="19.42578125" style="2" bestFit="1" customWidth="1"/>
    <col min="5378" max="5378" width="37.140625" style="2" customWidth="1"/>
    <col min="5379" max="5379" width="15.7109375" style="2" customWidth="1"/>
    <col min="5380" max="5380" width="16" style="2" customWidth="1"/>
    <col min="5381" max="5381" width="17.85546875" style="2" bestFit="1" customWidth="1"/>
    <col min="5382" max="5382" width="15.42578125" style="2" customWidth="1"/>
    <col min="5383" max="5383" width="10.140625" style="2" bestFit="1" customWidth="1"/>
    <col min="5384" max="5626" width="8.85546875" style="2"/>
    <col min="5627" max="5627" width="8.42578125" style="2" customWidth="1"/>
    <col min="5628" max="5628" width="54.42578125" style="2" customWidth="1"/>
    <col min="5629" max="5629" width="13.42578125" style="2" bestFit="1" customWidth="1"/>
    <col min="5630" max="5630" width="12.140625" style="2" bestFit="1" customWidth="1"/>
    <col min="5631" max="5631" width="26.7109375" style="2" bestFit="1" customWidth="1"/>
    <col min="5632" max="5632" width="16.42578125" style="2" customWidth="1"/>
    <col min="5633" max="5633" width="19.42578125" style="2" bestFit="1" customWidth="1"/>
    <col min="5634" max="5634" width="37.140625" style="2" customWidth="1"/>
    <col min="5635" max="5635" width="15.7109375" style="2" customWidth="1"/>
    <col min="5636" max="5636" width="16" style="2" customWidth="1"/>
    <col min="5637" max="5637" width="17.85546875" style="2" bestFit="1" customWidth="1"/>
    <col min="5638" max="5638" width="15.42578125" style="2" customWidth="1"/>
    <col min="5639" max="5639" width="10.140625" style="2" bestFit="1" customWidth="1"/>
    <col min="5640" max="5882" width="8.85546875" style="2"/>
    <col min="5883" max="5883" width="8.42578125" style="2" customWidth="1"/>
    <col min="5884" max="5884" width="54.42578125" style="2" customWidth="1"/>
    <col min="5885" max="5885" width="13.42578125" style="2" bestFit="1" customWidth="1"/>
    <col min="5886" max="5886" width="12.140625" style="2" bestFit="1" customWidth="1"/>
    <col min="5887" max="5887" width="26.7109375" style="2" bestFit="1" customWidth="1"/>
    <col min="5888" max="5888" width="16.42578125" style="2" customWidth="1"/>
    <col min="5889" max="5889" width="19.42578125" style="2" bestFit="1" customWidth="1"/>
    <col min="5890" max="5890" width="37.140625" style="2" customWidth="1"/>
    <col min="5891" max="5891" width="15.7109375" style="2" customWidth="1"/>
    <col min="5892" max="5892" width="16" style="2" customWidth="1"/>
    <col min="5893" max="5893" width="17.85546875" style="2" bestFit="1" customWidth="1"/>
    <col min="5894" max="5894" width="15.42578125" style="2" customWidth="1"/>
    <col min="5895" max="5895" width="10.140625" style="2" bestFit="1" customWidth="1"/>
    <col min="5896" max="6138" width="8.85546875" style="2"/>
    <col min="6139" max="6139" width="8.42578125" style="2" customWidth="1"/>
    <col min="6140" max="6140" width="54.42578125" style="2" customWidth="1"/>
    <col min="6141" max="6141" width="13.42578125" style="2" bestFit="1" customWidth="1"/>
    <col min="6142" max="6142" width="12.140625" style="2" bestFit="1" customWidth="1"/>
    <col min="6143" max="6143" width="26.7109375" style="2" bestFit="1" customWidth="1"/>
    <col min="6144" max="6144" width="16.42578125" style="2" customWidth="1"/>
    <col min="6145" max="6145" width="19.42578125" style="2" bestFit="1" customWidth="1"/>
    <col min="6146" max="6146" width="37.140625" style="2" customWidth="1"/>
    <col min="6147" max="6147" width="15.7109375" style="2" customWidth="1"/>
    <col min="6148" max="6148" width="16" style="2" customWidth="1"/>
    <col min="6149" max="6149" width="17.85546875" style="2" bestFit="1" customWidth="1"/>
    <col min="6150" max="6150" width="15.42578125" style="2" customWidth="1"/>
    <col min="6151" max="6151" width="10.140625" style="2" bestFit="1" customWidth="1"/>
    <col min="6152" max="6394" width="8.85546875" style="2"/>
    <col min="6395" max="6395" width="8.42578125" style="2" customWidth="1"/>
    <col min="6396" max="6396" width="54.42578125" style="2" customWidth="1"/>
    <col min="6397" max="6397" width="13.42578125" style="2" bestFit="1" customWidth="1"/>
    <col min="6398" max="6398" width="12.140625" style="2" bestFit="1" customWidth="1"/>
    <col min="6399" max="6399" width="26.7109375" style="2" bestFit="1" customWidth="1"/>
    <col min="6400" max="6400" width="16.42578125" style="2" customWidth="1"/>
    <col min="6401" max="6401" width="19.42578125" style="2" bestFit="1" customWidth="1"/>
    <col min="6402" max="6402" width="37.140625" style="2" customWidth="1"/>
    <col min="6403" max="6403" width="15.7109375" style="2" customWidth="1"/>
    <col min="6404" max="6404" width="16" style="2" customWidth="1"/>
    <col min="6405" max="6405" width="17.85546875" style="2" bestFit="1" customWidth="1"/>
    <col min="6406" max="6406" width="15.42578125" style="2" customWidth="1"/>
    <col min="6407" max="6407" width="10.140625" style="2" bestFit="1" customWidth="1"/>
    <col min="6408" max="6650" width="8.85546875" style="2"/>
    <col min="6651" max="6651" width="8.42578125" style="2" customWidth="1"/>
    <col min="6652" max="6652" width="54.42578125" style="2" customWidth="1"/>
    <col min="6653" max="6653" width="13.42578125" style="2" bestFit="1" customWidth="1"/>
    <col min="6654" max="6654" width="12.140625" style="2" bestFit="1" customWidth="1"/>
    <col min="6655" max="6655" width="26.7109375" style="2" bestFit="1" customWidth="1"/>
    <col min="6656" max="6656" width="16.42578125" style="2" customWidth="1"/>
    <col min="6657" max="6657" width="19.42578125" style="2" bestFit="1" customWidth="1"/>
    <col min="6658" max="6658" width="37.140625" style="2" customWidth="1"/>
    <col min="6659" max="6659" width="15.7109375" style="2" customWidth="1"/>
    <col min="6660" max="6660" width="16" style="2" customWidth="1"/>
    <col min="6661" max="6661" width="17.85546875" style="2" bestFit="1" customWidth="1"/>
    <col min="6662" max="6662" width="15.42578125" style="2" customWidth="1"/>
    <col min="6663" max="6663" width="10.140625" style="2" bestFit="1" customWidth="1"/>
    <col min="6664" max="6906" width="8.85546875" style="2"/>
    <col min="6907" max="6907" width="8.42578125" style="2" customWidth="1"/>
    <col min="6908" max="6908" width="54.42578125" style="2" customWidth="1"/>
    <col min="6909" max="6909" width="13.42578125" style="2" bestFit="1" customWidth="1"/>
    <col min="6910" max="6910" width="12.140625" style="2" bestFit="1" customWidth="1"/>
    <col min="6911" max="6911" width="26.7109375" style="2" bestFit="1" customWidth="1"/>
    <col min="6912" max="6912" width="16.42578125" style="2" customWidth="1"/>
    <col min="6913" max="6913" width="19.42578125" style="2" bestFit="1" customWidth="1"/>
    <col min="6914" max="6914" width="37.140625" style="2" customWidth="1"/>
    <col min="6915" max="6915" width="15.7109375" style="2" customWidth="1"/>
    <col min="6916" max="6916" width="16" style="2" customWidth="1"/>
    <col min="6917" max="6917" width="17.85546875" style="2" bestFit="1" customWidth="1"/>
    <col min="6918" max="6918" width="15.42578125" style="2" customWidth="1"/>
    <col min="6919" max="6919" width="10.140625" style="2" bestFit="1" customWidth="1"/>
    <col min="6920" max="7162" width="8.85546875" style="2"/>
    <col min="7163" max="7163" width="8.42578125" style="2" customWidth="1"/>
    <col min="7164" max="7164" width="54.42578125" style="2" customWidth="1"/>
    <col min="7165" max="7165" width="13.42578125" style="2" bestFit="1" customWidth="1"/>
    <col min="7166" max="7166" width="12.140625" style="2" bestFit="1" customWidth="1"/>
    <col min="7167" max="7167" width="26.7109375" style="2" bestFit="1" customWidth="1"/>
    <col min="7168" max="7168" width="16.42578125" style="2" customWidth="1"/>
    <col min="7169" max="7169" width="19.42578125" style="2" bestFit="1" customWidth="1"/>
    <col min="7170" max="7170" width="37.140625" style="2" customWidth="1"/>
    <col min="7171" max="7171" width="15.7109375" style="2" customWidth="1"/>
    <col min="7172" max="7172" width="16" style="2" customWidth="1"/>
    <col min="7173" max="7173" width="17.85546875" style="2" bestFit="1" customWidth="1"/>
    <col min="7174" max="7174" width="15.42578125" style="2" customWidth="1"/>
    <col min="7175" max="7175" width="10.140625" style="2" bestFit="1" customWidth="1"/>
    <col min="7176" max="7418" width="8.85546875" style="2"/>
    <col min="7419" max="7419" width="8.42578125" style="2" customWidth="1"/>
    <col min="7420" max="7420" width="54.42578125" style="2" customWidth="1"/>
    <col min="7421" max="7421" width="13.42578125" style="2" bestFit="1" customWidth="1"/>
    <col min="7422" max="7422" width="12.140625" style="2" bestFit="1" customWidth="1"/>
    <col min="7423" max="7423" width="26.7109375" style="2" bestFit="1" customWidth="1"/>
    <col min="7424" max="7424" width="16.42578125" style="2" customWidth="1"/>
    <col min="7425" max="7425" width="19.42578125" style="2" bestFit="1" customWidth="1"/>
    <col min="7426" max="7426" width="37.140625" style="2" customWidth="1"/>
    <col min="7427" max="7427" width="15.7109375" style="2" customWidth="1"/>
    <col min="7428" max="7428" width="16" style="2" customWidth="1"/>
    <col min="7429" max="7429" width="17.85546875" style="2" bestFit="1" customWidth="1"/>
    <col min="7430" max="7430" width="15.42578125" style="2" customWidth="1"/>
    <col min="7431" max="7431" width="10.140625" style="2" bestFit="1" customWidth="1"/>
    <col min="7432" max="7674" width="8.85546875" style="2"/>
    <col min="7675" max="7675" width="8.42578125" style="2" customWidth="1"/>
    <col min="7676" max="7676" width="54.42578125" style="2" customWidth="1"/>
    <col min="7677" max="7677" width="13.42578125" style="2" bestFit="1" customWidth="1"/>
    <col min="7678" max="7678" width="12.140625" style="2" bestFit="1" customWidth="1"/>
    <col min="7679" max="7679" width="26.7109375" style="2" bestFit="1" customWidth="1"/>
    <col min="7680" max="7680" width="16.42578125" style="2" customWidth="1"/>
    <col min="7681" max="7681" width="19.42578125" style="2" bestFit="1" customWidth="1"/>
    <col min="7682" max="7682" width="37.140625" style="2" customWidth="1"/>
    <col min="7683" max="7683" width="15.7109375" style="2" customWidth="1"/>
    <col min="7684" max="7684" width="16" style="2" customWidth="1"/>
    <col min="7685" max="7685" width="17.85546875" style="2" bestFit="1" customWidth="1"/>
    <col min="7686" max="7686" width="15.42578125" style="2" customWidth="1"/>
    <col min="7687" max="7687" width="10.140625" style="2" bestFit="1" customWidth="1"/>
    <col min="7688" max="7930" width="8.85546875" style="2"/>
    <col min="7931" max="7931" width="8.42578125" style="2" customWidth="1"/>
    <col min="7932" max="7932" width="54.42578125" style="2" customWidth="1"/>
    <col min="7933" max="7933" width="13.42578125" style="2" bestFit="1" customWidth="1"/>
    <col min="7934" max="7934" width="12.140625" style="2" bestFit="1" customWidth="1"/>
    <col min="7935" max="7935" width="26.7109375" style="2" bestFit="1" customWidth="1"/>
    <col min="7936" max="7936" width="16.42578125" style="2" customWidth="1"/>
    <col min="7937" max="7937" width="19.42578125" style="2" bestFit="1" customWidth="1"/>
    <col min="7938" max="7938" width="37.140625" style="2" customWidth="1"/>
    <col min="7939" max="7939" width="15.7109375" style="2" customWidth="1"/>
    <col min="7940" max="7940" width="16" style="2" customWidth="1"/>
    <col min="7941" max="7941" width="17.85546875" style="2" bestFit="1" customWidth="1"/>
    <col min="7942" max="7942" width="15.42578125" style="2" customWidth="1"/>
    <col min="7943" max="7943" width="10.140625" style="2" bestFit="1" customWidth="1"/>
    <col min="7944" max="8186" width="8.85546875" style="2"/>
    <col min="8187" max="8187" width="8.42578125" style="2" customWidth="1"/>
    <col min="8188" max="8188" width="54.42578125" style="2" customWidth="1"/>
    <col min="8189" max="8189" width="13.42578125" style="2" bestFit="1" customWidth="1"/>
    <col min="8190" max="8190" width="12.140625" style="2" bestFit="1" customWidth="1"/>
    <col min="8191" max="8191" width="26.7109375" style="2" bestFit="1" customWidth="1"/>
    <col min="8192" max="8192" width="16.42578125" style="2" customWidth="1"/>
    <col min="8193" max="8193" width="19.42578125" style="2" bestFit="1" customWidth="1"/>
    <col min="8194" max="8194" width="37.140625" style="2" customWidth="1"/>
    <col min="8195" max="8195" width="15.7109375" style="2" customWidth="1"/>
    <col min="8196" max="8196" width="16" style="2" customWidth="1"/>
    <col min="8197" max="8197" width="17.85546875" style="2" bestFit="1" customWidth="1"/>
    <col min="8198" max="8198" width="15.42578125" style="2" customWidth="1"/>
    <col min="8199" max="8199" width="10.140625" style="2" bestFit="1" customWidth="1"/>
    <col min="8200" max="8442" width="8.85546875" style="2"/>
    <col min="8443" max="8443" width="8.42578125" style="2" customWidth="1"/>
    <col min="8444" max="8444" width="54.42578125" style="2" customWidth="1"/>
    <col min="8445" max="8445" width="13.42578125" style="2" bestFit="1" customWidth="1"/>
    <col min="8446" max="8446" width="12.140625" style="2" bestFit="1" customWidth="1"/>
    <col min="8447" max="8447" width="26.7109375" style="2" bestFit="1" customWidth="1"/>
    <col min="8448" max="8448" width="16.42578125" style="2" customWidth="1"/>
    <col min="8449" max="8449" width="19.42578125" style="2" bestFit="1" customWidth="1"/>
    <col min="8450" max="8450" width="37.140625" style="2" customWidth="1"/>
    <col min="8451" max="8451" width="15.7109375" style="2" customWidth="1"/>
    <col min="8452" max="8452" width="16" style="2" customWidth="1"/>
    <col min="8453" max="8453" width="17.85546875" style="2" bestFit="1" customWidth="1"/>
    <col min="8454" max="8454" width="15.42578125" style="2" customWidth="1"/>
    <col min="8455" max="8455" width="10.140625" style="2" bestFit="1" customWidth="1"/>
    <col min="8456" max="8698" width="8.85546875" style="2"/>
    <col min="8699" max="8699" width="8.42578125" style="2" customWidth="1"/>
    <col min="8700" max="8700" width="54.42578125" style="2" customWidth="1"/>
    <col min="8701" max="8701" width="13.42578125" style="2" bestFit="1" customWidth="1"/>
    <col min="8702" max="8702" width="12.140625" style="2" bestFit="1" customWidth="1"/>
    <col min="8703" max="8703" width="26.7109375" style="2" bestFit="1" customWidth="1"/>
    <col min="8704" max="8704" width="16.42578125" style="2" customWidth="1"/>
    <col min="8705" max="8705" width="19.42578125" style="2" bestFit="1" customWidth="1"/>
    <col min="8706" max="8706" width="37.140625" style="2" customWidth="1"/>
    <col min="8707" max="8707" width="15.7109375" style="2" customWidth="1"/>
    <col min="8708" max="8708" width="16" style="2" customWidth="1"/>
    <col min="8709" max="8709" width="17.85546875" style="2" bestFit="1" customWidth="1"/>
    <col min="8710" max="8710" width="15.42578125" style="2" customWidth="1"/>
    <col min="8711" max="8711" width="10.140625" style="2" bestFit="1" customWidth="1"/>
    <col min="8712" max="8954" width="8.85546875" style="2"/>
    <col min="8955" max="8955" width="8.42578125" style="2" customWidth="1"/>
    <col min="8956" max="8956" width="54.42578125" style="2" customWidth="1"/>
    <col min="8957" max="8957" width="13.42578125" style="2" bestFit="1" customWidth="1"/>
    <col min="8958" max="8958" width="12.140625" style="2" bestFit="1" customWidth="1"/>
    <col min="8959" max="8959" width="26.7109375" style="2" bestFit="1" customWidth="1"/>
    <col min="8960" max="8960" width="16.42578125" style="2" customWidth="1"/>
    <col min="8961" max="8961" width="19.42578125" style="2" bestFit="1" customWidth="1"/>
    <col min="8962" max="8962" width="37.140625" style="2" customWidth="1"/>
    <col min="8963" max="8963" width="15.7109375" style="2" customWidth="1"/>
    <col min="8964" max="8964" width="16" style="2" customWidth="1"/>
    <col min="8965" max="8965" width="17.85546875" style="2" bestFit="1" customWidth="1"/>
    <col min="8966" max="8966" width="15.42578125" style="2" customWidth="1"/>
    <col min="8967" max="8967" width="10.140625" style="2" bestFit="1" customWidth="1"/>
    <col min="8968" max="9210" width="8.85546875" style="2"/>
    <col min="9211" max="9211" width="8.42578125" style="2" customWidth="1"/>
    <col min="9212" max="9212" width="54.42578125" style="2" customWidth="1"/>
    <col min="9213" max="9213" width="13.42578125" style="2" bestFit="1" customWidth="1"/>
    <col min="9214" max="9214" width="12.140625" style="2" bestFit="1" customWidth="1"/>
    <col min="9215" max="9215" width="26.7109375" style="2" bestFit="1" customWidth="1"/>
    <col min="9216" max="9216" width="16.42578125" style="2" customWidth="1"/>
    <col min="9217" max="9217" width="19.42578125" style="2" bestFit="1" customWidth="1"/>
    <col min="9218" max="9218" width="37.140625" style="2" customWidth="1"/>
    <col min="9219" max="9219" width="15.7109375" style="2" customWidth="1"/>
    <col min="9220" max="9220" width="16" style="2" customWidth="1"/>
    <col min="9221" max="9221" width="17.85546875" style="2" bestFit="1" customWidth="1"/>
    <col min="9222" max="9222" width="15.42578125" style="2" customWidth="1"/>
    <col min="9223" max="9223" width="10.140625" style="2" bestFit="1" customWidth="1"/>
    <col min="9224" max="9466" width="8.85546875" style="2"/>
    <col min="9467" max="9467" width="8.42578125" style="2" customWidth="1"/>
    <col min="9468" max="9468" width="54.42578125" style="2" customWidth="1"/>
    <col min="9469" max="9469" width="13.42578125" style="2" bestFit="1" customWidth="1"/>
    <col min="9470" max="9470" width="12.140625" style="2" bestFit="1" customWidth="1"/>
    <col min="9471" max="9471" width="26.7109375" style="2" bestFit="1" customWidth="1"/>
    <col min="9472" max="9472" width="16.42578125" style="2" customWidth="1"/>
    <col min="9473" max="9473" width="19.42578125" style="2" bestFit="1" customWidth="1"/>
    <col min="9474" max="9474" width="37.140625" style="2" customWidth="1"/>
    <col min="9475" max="9475" width="15.7109375" style="2" customWidth="1"/>
    <col min="9476" max="9476" width="16" style="2" customWidth="1"/>
    <col min="9477" max="9477" width="17.85546875" style="2" bestFit="1" customWidth="1"/>
    <col min="9478" max="9478" width="15.42578125" style="2" customWidth="1"/>
    <col min="9479" max="9479" width="10.140625" style="2" bestFit="1" customWidth="1"/>
    <col min="9480" max="9722" width="8.85546875" style="2"/>
    <col min="9723" max="9723" width="8.42578125" style="2" customWidth="1"/>
    <col min="9724" max="9724" width="54.42578125" style="2" customWidth="1"/>
    <col min="9725" max="9725" width="13.42578125" style="2" bestFit="1" customWidth="1"/>
    <col min="9726" max="9726" width="12.140625" style="2" bestFit="1" customWidth="1"/>
    <col min="9727" max="9727" width="26.7109375" style="2" bestFit="1" customWidth="1"/>
    <col min="9728" max="9728" width="16.42578125" style="2" customWidth="1"/>
    <col min="9729" max="9729" width="19.42578125" style="2" bestFit="1" customWidth="1"/>
    <col min="9730" max="9730" width="37.140625" style="2" customWidth="1"/>
    <col min="9731" max="9731" width="15.7109375" style="2" customWidth="1"/>
    <col min="9732" max="9732" width="16" style="2" customWidth="1"/>
    <col min="9733" max="9733" width="17.85546875" style="2" bestFit="1" customWidth="1"/>
    <col min="9734" max="9734" width="15.42578125" style="2" customWidth="1"/>
    <col min="9735" max="9735" width="10.140625" style="2" bestFit="1" customWidth="1"/>
    <col min="9736" max="9978" width="8.85546875" style="2"/>
    <col min="9979" max="9979" width="8.42578125" style="2" customWidth="1"/>
    <col min="9980" max="9980" width="54.42578125" style="2" customWidth="1"/>
    <col min="9981" max="9981" width="13.42578125" style="2" bestFit="1" customWidth="1"/>
    <col min="9982" max="9982" width="12.140625" style="2" bestFit="1" customWidth="1"/>
    <col min="9983" max="9983" width="26.7109375" style="2" bestFit="1" customWidth="1"/>
    <col min="9984" max="9984" width="16.42578125" style="2" customWidth="1"/>
    <col min="9985" max="9985" width="19.42578125" style="2" bestFit="1" customWidth="1"/>
    <col min="9986" max="9986" width="37.140625" style="2" customWidth="1"/>
    <col min="9987" max="9987" width="15.7109375" style="2" customWidth="1"/>
    <col min="9988" max="9988" width="16" style="2" customWidth="1"/>
    <col min="9989" max="9989" width="17.85546875" style="2" bestFit="1" customWidth="1"/>
    <col min="9990" max="9990" width="15.42578125" style="2" customWidth="1"/>
    <col min="9991" max="9991" width="10.140625" style="2" bestFit="1" customWidth="1"/>
    <col min="9992" max="10234" width="8.85546875" style="2"/>
    <col min="10235" max="10235" width="8.42578125" style="2" customWidth="1"/>
    <col min="10236" max="10236" width="54.42578125" style="2" customWidth="1"/>
    <col min="10237" max="10237" width="13.42578125" style="2" bestFit="1" customWidth="1"/>
    <col min="10238" max="10238" width="12.140625" style="2" bestFit="1" customWidth="1"/>
    <col min="10239" max="10239" width="26.7109375" style="2" bestFit="1" customWidth="1"/>
    <col min="10240" max="10240" width="16.42578125" style="2" customWidth="1"/>
    <col min="10241" max="10241" width="19.42578125" style="2" bestFit="1" customWidth="1"/>
    <col min="10242" max="10242" width="37.140625" style="2" customWidth="1"/>
    <col min="10243" max="10243" width="15.7109375" style="2" customWidth="1"/>
    <col min="10244" max="10244" width="16" style="2" customWidth="1"/>
    <col min="10245" max="10245" width="17.85546875" style="2" bestFit="1" customWidth="1"/>
    <col min="10246" max="10246" width="15.42578125" style="2" customWidth="1"/>
    <col min="10247" max="10247" width="10.140625" style="2" bestFit="1" customWidth="1"/>
    <col min="10248" max="10490" width="8.85546875" style="2"/>
    <col min="10491" max="10491" width="8.42578125" style="2" customWidth="1"/>
    <col min="10492" max="10492" width="54.42578125" style="2" customWidth="1"/>
    <col min="10493" max="10493" width="13.42578125" style="2" bestFit="1" customWidth="1"/>
    <col min="10494" max="10494" width="12.140625" style="2" bestFit="1" customWidth="1"/>
    <col min="10495" max="10495" width="26.7109375" style="2" bestFit="1" customWidth="1"/>
    <col min="10496" max="10496" width="16.42578125" style="2" customWidth="1"/>
    <col min="10497" max="10497" width="19.42578125" style="2" bestFit="1" customWidth="1"/>
    <col min="10498" max="10498" width="37.140625" style="2" customWidth="1"/>
    <col min="10499" max="10499" width="15.7109375" style="2" customWidth="1"/>
    <col min="10500" max="10500" width="16" style="2" customWidth="1"/>
    <col min="10501" max="10501" width="17.85546875" style="2" bestFit="1" customWidth="1"/>
    <col min="10502" max="10502" width="15.42578125" style="2" customWidth="1"/>
    <col min="10503" max="10503" width="10.140625" style="2" bestFit="1" customWidth="1"/>
    <col min="10504" max="10746" width="8.85546875" style="2"/>
    <col min="10747" max="10747" width="8.42578125" style="2" customWidth="1"/>
    <col min="10748" max="10748" width="54.42578125" style="2" customWidth="1"/>
    <col min="10749" max="10749" width="13.42578125" style="2" bestFit="1" customWidth="1"/>
    <col min="10750" max="10750" width="12.140625" style="2" bestFit="1" customWidth="1"/>
    <col min="10751" max="10751" width="26.7109375" style="2" bestFit="1" customWidth="1"/>
    <col min="10752" max="10752" width="16.42578125" style="2" customWidth="1"/>
    <col min="10753" max="10753" width="19.42578125" style="2" bestFit="1" customWidth="1"/>
    <col min="10754" max="10754" width="37.140625" style="2" customWidth="1"/>
    <col min="10755" max="10755" width="15.7109375" style="2" customWidth="1"/>
    <col min="10756" max="10756" width="16" style="2" customWidth="1"/>
    <col min="10757" max="10757" width="17.85546875" style="2" bestFit="1" customWidth="1"/>
    <col min="10758" max="10758" width="15.42578125" style="2" customWidth="1"/>
    <col min="10759" max="10759" width="10.140625" style="2" bestFit="1" customWidth="1"/>
    <col min="10760" max="11002" width="8.85546875" style="2"/>
    <col min="11003" max="11003" width="8.42578125" style="2" customWidth="1"/>
    <col min="11004" max="11004" width="54.42578125" style="2" customWidth="1"/>
    <col min="11005" max="11005" width="13.42578125" style="2" bestFit="1" customWidth="1"/>
    <col min="11006" max="11006" width="12.140625" style="2" bestFit="1" customWidth="1"/>
    <col min="11007" max="11007" width="26.7109375" style="2" bestFit="1" customWidth="1"/>
    <col min="11008" max="11008" width="16.42578125" style="2" customWidth="1"/>
    <col min="11009" max="11009" width="19.42578125" style="2" bestFit="1" customWidth="1"/>
    <col min="11010" max="11010" width="37.140625" style="2" customWidth="1"/>
    <col min="11011" max="11011" width="15.7109375" style="2" customWidth="1"/>
    <col min="11012" max="11012" width="16" style="2" customWidth="1"/>
    <col min="11013" max="11013" width="17.85546875" style="2" bestFit="1" customWidth="1"/>
    <col min="11014" max="11014" width="15.42578125" style="2" customWidth="1"/>
    <col min="11015" max="11015" width="10.140625" style="2" bestFit="1" customWidth="1"/>
    <col min="11016" max="11258" width="8.85546875" style="2"/>
    <col min="11259" max="11259" width="8.42578125" style="2" customWidth="1"/>
    <col min="11260" max="11260" width="54.42578125" style="2" customWidth="1"/>
    <col min="11261" max="11261" width="13.42578125" style="2" bestFit="1" customWidth="1"/>
    <col min="11262" max="11262" width="12.140625" style="2" bestFit="1" customWidth="1"/>
    <col min="11263" max="11263" width="26.7109375" style="2" bestFit="1" customWidth="1"/>
    <col min="11264" max="11264" width="16.42578125" style="2" customWidth="1"/>
    <col min="11265" max="11265" width="19.42578125" style="2" bestFit="1" customWidth="1"/>
    <col min="11266" max="11266" width="37.140625" style="2" customWidth="1"/>
    <col min="11267" max="11267" width="15.7109375" style="2" customWidth="1"/>
    <col min="11268" max="11268" width="16" style="2" customWidth="1"/>
    <col min="11269" max="11269" width="17.85546875" style="2" bestFit="1" customWidth="1"/>
    <col min="11270" max="11270" width="15.42578125" style="2" customWidth="1"/>
    <col min="11271" max="11271" width="10.140625" style="2" bestFit="1" customWidth="1"/>
    <col min="11272" max="11514" width="8.85546875" style="2"/>
    <col min="11515" max="11515" width="8.42578125" style="2" customWidth="1"/>
    <col min="11516" max="11516" width="54.42578125" style="2" customWidth="1"/>
    <col min="11517" max="11517" width="13.42578125" style="2" bestFit="1" customWidth="1"/>
    <col min="11518" max="11518" width="12.140625" style="2" bestFit="1" customWidth="1"/>
    <col min="11519" max="11519" width="26.7109375" style="2" bestFit="1" customWidth="1"/>
    <col min="11520" max="11520" width="16.42578125" style="2" customWidth="1"/>
    <col min="11521" max="11521" width="19.42578125" style="2" bestFit="1" customWidth="1"/>
    <col min="11522" max="11522" width="37.140625" style="2" customWidth="1"/>
    <col min="11523" max="11523" width="15.7109375" style="2" customWidth="1"/>
    <col min="11524" max="11524" width="16" style="2" customWidth="1"/>
    <col min="11525" max="11525" width="17.85546875" style="2" bestFit="1" customWidth="1"/>
    <col min="11526" max="11526" width="15.42578125" style="2" customWidth="1"/>
    <col min="11527" max="11527" width="10.140625" style="2" bestFit="1" customWidth="1"/>
    <col min="11528" max="11770" width="8.85546875" style="2"/>
    <col min="11771" max="11771" width="8.42578125" style="2" customWidth="1"/>
    <col min="11772" max="11772" width="54.42578125" style="2" customWidth="1"/>
    <col min="11773" max="11773" width="13.42578125" style="2" bestFit="1" customWidth="1"/>
    <col min="11774" max="11774" width="12.140625" style="2" bestFit="1" customWidth="1"/>
    <col min="11775" max="11775" width="26.7109375" style="2" bestFit="1" customWidth="1"/>
    <col min="11776" max="11776" width="16.42578125" style="2" customWidth="1"/>
    <col min="11777" max="11777" width="19.42578125" style="2" bestFit="1" customWidth="1"/>
    <col min="11778" max="11778" width="37.140625" style="2" customWidth="1"/>
    <col min="11779" max="11779" width="15.7109375" style="2" customWidth="1"/>
    <col min="11780" max="11780" width="16" style="2" customWidth="1"/>
    <col min="11781" max="11781" width="17.85546875" style="2" bestFit="1" customWidth="1"/>
    <col min="11782" max="11782" width="15.42578125" style="2" customWidth="1"/>
    <col min="11783" max="11783" width="10.140625" style="2" bestFit="1" customWidth="1"/>
    <col min="11784" max="12026" width="8.85546875" style="2"/>
    <col min="12027" max="12027" width="8.42578125" style="2" customWidth="1"/>
    <col min="12028" max="12028" width="54.42578125" style="2" customWidth="1"/>
    <col min="12029" max="12029" width="13.42578125" style="2" bestFit="1" customWidth="1"/>
    <col min="12030" max="12030" width="12.140625" style="2" bestFit="1" customWidth="1"/>
    <col min="12031" max="12031" width="26.7109375" style="2" bestFit="1" customWidth="1"/>
    <col min="12032" max="12032" width="16.42578125" style="2" customWidth="1"/>
    <col min="12033" max="12033" width="19.42578125" style="2" bestFit="1" customWidth="1"/>
    <col min="12034" max="12034" width="37.140625" style="2" customWidth="1"/>
    <col min="12035" max="12035" width="15.7109375" style="2" customWidth="1"/>
    <col min="12036" max="12036" width="16" style="2" customWidth="1"/>
    <col min="12037" max="12037" width="17.85546875" style="2" bestFit="1" customWidth="1"/>
    <col min="12038" max="12038" width="15.42578125" style="2" customWidth="1"/>
    <col min="12039" max="12039" width="10.140625" style="2" bestFit="1" customWidth="1"/>
    <col min="12040" max="12282" width="8.85546875" style="2"/>
    <col min="12283" max="12283" width="8.42578125" style="2" customWidth="1"/>
    <col min="12284" max="12284" width="54.42578125" style="2" customWidth="1"/>
    <col min="12285" max="12285" width="13.42578125" style="2" bestFit="1" customWidth="1"/>
    <col min="12286" max="12286" width="12.140625" style="2" bestFit="1" customWidth="1"/>
    <col min="12287" max="12287" width="26.7109375" style="2" bestFit="1" customWidth="1"/>
    <col min="12288" max="12288" width="16.42578125" style="2" customWidth="1"/>
    <col min="12289" max="12289" width="19.42578125" style="2" bestFit="1" customWidth="1"/>
    <col min="12290" max="12290" width="37.140625" style="2" customWidth="1"/>
    <col min="12291" max="12291" width="15.7109375" style="2" customWidth="1"/>
    <col min="12292" max="12292" width="16" style="2" customWidth="1"/>
    <col min="12293" max="12293" width="17.85546875" style="2" bestFit="1" customWidth="1"/>
    <col min="12294" max="12294" width="15.42578125" style="2" customWidth="1"/>
    <col min="12295" max="12295" width="10.140625" style="2" bestFit="1" customWidth="1"/>
    <col min="12296" max="12538" width="8.85546875" style="2"/>
    <col min="12539" max="12539" width="8.42578125" style="2" customWidth="1"/>
    <col min="12540" max="12540" width="54.42578125" style="2" customWidth="1"/>
    <col min="12541" max="12541" width="13.42578125" style="2" bestFit="1" customWidth="1"/>
    <col min="12542" max="12542" width="12.140625" style="2" bestFit="1" customWidth="1"/>
    <col min="12543" max="12543" width="26.7109375" style="2" bestFit="1" customWidth="1"/>
    <col min="12544" max="12544" width="16.42578125" style="2" customWidth="1"/>
    <col min="12545" max="12545" width="19.42578125" style="2" bestFit="1" customWidth="1"/>
    <col min="12546" max="12546" width="37.140625" style="2" customWidth="1"/>
    <col min="12547" max="12547" width="15.7109375" style="2" customWidth="1"/>
    <col min="12548" max="12548" width="16" style="2" customWidth="1"/>
    <col min="12549" max="12549" width="17.85546875" style="2" bestFit="1" customWidth="1"/>
    <col min="12550" max="12550" width="15.42578125" style="2" customWidth="1"/>
    <col min="12551" max="12551" width="10.140625" style="2" bestFit="1" customWidth="1"/>
    <col min="12552" max="12794" width="8.85546875" style="2"/>
    <col min="12795" max="12795" width="8.42578125" style="2" customWidth="1"/>
    <col min="12796" max="12796" width="54.42578125" style="2" customWidth="1"/>
    <col min="12797" max="12797" width="13.42578125" style="2" bestFit="1" customWidth="1"/>
    <col min="12798" max="12798" width="12.140625" style="2" bestFit="1" customWidth="1"/>
    <col min="12799" max="12799" width="26.7109375" style="2" bestFit="1" customWidth="1"/>
    <col min="12800" max="12800" width="16.42578125" style="2" customWidth="1"/>
    <col min="12801" max="12801" width="19.42578125" style="2" bestFit="1" customWidth="1"/>
    <col min="12802" max="12802" width="37.140625" style="2" customWidth="1"/>
    <col min="12803" max="12803" width="15.7109375" style="2" customWidth="1"/>
    <col min="12804" max="12804" width="16" style="2" customWidth="1"/>
    <col min="12805" max="12805" width="17.85546875" style="2" bestFit="1" customWidth="1"/>
    <col min="12806" max="12806" width="15.42578125" style="2" customWidth="1"/>
    <col min="12807" max="12807" width="10.140625" style="2" bestFit="1" customWidth="1"/>
    <col min="12808" max="13050" width="8.85546875" style="2"/>
    <col min="13051" max="13051" width="8.42578125" style="2" customWidth="1"/>
    <col min="13052" max="13052" width="54.42578125" style="2" customWidth="1"/>
    <col min="13053" max="13053" width="13.42578125" style="2" bestFit="1" customWidth="1"/>
    <col min="13054" max="13054" width="12.140625" style="2" bestFit="1" customWidth="1"/>
    <col min="13055" max="13055" width="26.7109375" style="2" bestFit="1" customWidth="1"/>
    <col min="13056" max="13056" width="16.42578125" style="2" customWidth="1"/>
    <col min="13057" max="13057" width="19.42578125" style="2" bestFit="1" customWidth="1"/>
    <col min="13058" max="13058" width="37.140625" style="2" customWidth="1"/>
    <col min="13059" max="13059" width="15.7109375" style="2" customWidth="1"/>
    <col min="13060" max="13060" width="16" style="2" customWidth="1"/>
    <col min="13061" max="13061" width="17.85546875" style="2" bestFit="1" customWidth="1"/>
    <col min="13062" max="13062" width="15.42578125" style="2" customWidth="1"/>
    <col min="13063" max="13063" width="10.140625" style="2" bestFit="1" customWidth="1"/>
    <col min="13064" max="13306" width="8.85546875" style="2"/>
    <col min="13307" max="13307" width="8.42578125" style="2" customWidth="1"/>
    <col min="13308" max="13308" width="54.42578125" style="2" customWidth="1"/>
    <col min="13309" max="13309" width="13.42578125" style="2" bestFit="1" customWidth="1"/>
    <col min="13310" max="13310" width="12.140625" style="2" bestFit="1" customWidth="1"/>
    <col min="13311" max="13311" width="26.7109375" style="2" bestFit="1" customWidth="1"/>
    <col min="13312" max="13312" width="16.42578125" style="2" customWidth="1"/>
    <col min="13313" max="13313" width="19.42578125" style="2" bestFit="1" customWidth="1"/>
    <col min="13314" max="13314" width="37.140625" style="2" customWidth="1"/>
    <col min="13315" max="13315" width="15.7109375" style="2" customWidth="1"/>
    <col min="13316" max="13316" width="16" style="2" customWidth="1"/>
    <col min="13317" max="13317" width="17.85546875" style="2" bestFit="1" customWidth="1"/>
    <col min="13318" max="13318" width="15.42578125" style="2" customWidth="1"/>
    <col min="13319" max="13319" width="10.140625" style="2" bestFit="1" customWidth="1"/>
    <col min="13320" max="13562" width="8.85546875" style="2"/>
    <col min="13563" max="13563" width="8.42578125" style="2" customWidth="1"/>
    <col min="13564" max="13564" width="54.42578125" style="2" customWidth="1"/>
    <col min="13565" max="13565" width="13.42578125" style="2" bestFit="1" customWidth="1"/>
    <col min="13566" max="13566" width="12.140625" style="2" bestFit="1" customWidth="1"/>
    <col min="13567" max="13567" width="26.7109375" style="2" bestFit="1" customWidth="1"/>
    <col min="13568" max="13568" width="16.42578125" style="2" customWidth="1"/>
    <col min="13569" max="13569" width="19.42578125" style="2" bestFit="1" customWidth="1"/>
    <col min="13570" max="13570" width="37.140625" style="2" customWidth="1"/>
    <col min="13571" max="13571" width="15.7109375" style="2" customWidth="1"/>
    <col min="13572" max="13572" width="16" style="2" customWidth="1"/>
    <col min="13573" max="13573" width="17.85546875" style="2" bestFit="1" customWidth="1"/>
    <col min="13574" max="13574" width="15.42578125" style="2" customWidth="1"/>
    <col min="13575" max="13575" width="10.140625" style="2" bestFit="1" customWidth="1"/>
    <col min="13576" max="13818" width="8.85546875" style="2"/>
    <col min="13819" max="13819" width="8.42578125" style="2" customWidth="1"/>
    <col min="13820" max="13820" width="54.42578125" style="2" customWidth="1"/>
    <col min="13821" max="13821" width="13.42578125" style="2" bestFit="1" customWidth="1"/>
    <col min="13822" max="13822" width="12.140625" style="2" bestFit="1" customWidth="1"/>
    <col min="13823" max="13823" width="26.7109375" style="2" bestFit="1" customWidth="1"/>
    <col min="13824" max="13824" width="16.42578125" style="2" customWidth="1"/>
    <col min="13825" max="13825" width="19.42578125" style="2" bestFit="1" customWidth="1"/>
    <col min="13826" max="13826" width="37.140625" style="2" customWidth="1"/>
    <col min="13827" max="13827" width="15.7109375" style="2" customWidth="1"/>
    <col min="13828" max="13828" width="16" style="2" customWidth="1"/>
    <col min="13829" max="13829" width="17.85546875" style="2" bestFit="1" customWidth="1"/>
    <col min="13830" max="13830" width="15.42578125" style="2" customWidth="1"/>
    <col min="13831" max="13831" width="10.140625" style="2" bestFit="1" customWidth="1"/>
    <col min="13832" max="14074" width="8.85546875" style="2"/>
    <col min="14075" max="14075" width="8.42578125" style="2" customWidth="1"/>
    <col min="14076" max="14076" width="54.42578125" style="2" customWidth="1"/>
    <col min="14077" max="14077" width="13.42578125" style="2" bestFit="1" customWidth="1"/>
    <col min="14078" max="14078" width="12.140625" style="2" bestFit="1" customWidth="1"/>
    <col min="14079" max="14079" width="26.7109375" style="2" bestFit="1" customWidth="1"/>
    <col min="14080" max="14080" width="16.42578125" style="2" customWidth="1"/>
    <col min="14081" max="14081" width="19.42578125" style="2" bestFit="1" customWidth="1"/>
    <col min="14082" max="14082" width="37.140625" style="2" customWidth="1"/>
    <col min="14083" max="14083" width="15.7109375" style="2" customWidth="1"/>
    <col min="14084" max="14084" width="16" style="2" customWidth="1"/>
    <col min="14085" max="14085" width="17.85546875" style="2" bestFit="1" customWidth="1"/>
    <col min="14086" max="14086" width="15.42578125" style="2" customWidth="1"/>
    <col min="14087" max="14087" width="10.140625" style="2" bestFit="1" customWidth="1"/>
    <col min="14088" max="14330" width="8.85546875" style="2"/>
    <col min="14331" max="14331" width="8.42578125" style="2" customWidth="1"/>
    <col min="14332" max="14332" width="54.42578125" style="2" customWidth="1"/>
    <col min="14333" max="14333" width="13.42578125" style="2" bestFit="1" customWidth="1"/>
    <col min="14334" max="14334" width="12.140625" style="2" bestFit="1" customWidth="1"/>
    <col min="14335" max="14335" width="26.7109375" style="2" bestFit="1" customWidth="1"/>
    <col min="14336" max="14336" width="16.42578125" style="2" customWidth="1"/>
    <col min="14337" max="14337" width="19.42578125" style="2" bestFit="1" customWidth="1"/>
    <col min="14338" max="14338" width="37.140625" style="2" customWidth="1"/>
    <col min="14339" max="14339" width="15.7109375" style="2" customWidth="1"/>
    <col min="14340" max="14340" width="16" style="2" customWidth="1"/>
    <col min="14341" max="14341" width="17.85546875" style="2" bestFit="1" customWidth="1"/>
    <col min="14342" max="14342" width="15.42578125" style="2" customWidth="1"/>
    <col min="14343" max="14343" width="10.140625" style="2" bestFit="1" customWidth="1"/>
    <col min="14344" max="14586" width="8.85546875" style="2"/>
    <col min="14587" max="14587" width="8.42578125" style="2" customWidth="1"/>
    <col min="14588" max="14588" width="54.42578125" style="2" customWidth="1"/>
    <col min="14589" max="14589" width="13.42578125" style="2" bestFit="1" customWidth="1"/>
    <col min="14590" max="14590" width="12.140625" style="2" bestFit="1" customWidth="1"/>
    <col min="14591" max="14591" width="26.7109375" style="2" bestFit="1" customWidth="1"/>
    <col min="14592" max="14592" width="16.42578125" style="2" customWidth="1"/>
    <col min="14593" max="14593" width="19.42578125" style="2" bestFit="1" customWidth="1"/>
    <col min="14594" max="14594" width="37.140625" style="2" customWidth="1"/>
    <col min="14595" max="14595" width="15.7109375" style="2" customWidth="1"/>
    <col min="14596" max="14596" width="16" style="2" customWidth="1"/>
    <col min="14597" max="14597" width="17.85546875" style="2" bestFit="1" customWidth="1"/>
    <col min="14598" max="14598" width="15.42578125" style="2" customWidth="1"/>
    <col min="14599" max="14599" width="10.140625" style="2" bestFit="1" customWidth="1"/>
    <col min="14600" max="14842" width="8.85546875" style="2"/>
    <col min="14843" max="14843" width="8.42578125" style="2" customWidth="1"/>
    <col min="14844" max="14844" width="54.42578125" style="2" customWidth="1"/>
    <col min="14845" max="14845" width="13.42578125" style="2" bestFit="1" customWidth="1"/>
    <col min="14846" max="14846" width="12.140625" style="2" bestFit="1" customWidth="1"/>
    <col min="14847" max="14847" width="26.7109375" style="2" bestFit="1" customWidth="1"/>
    <col min="14848" max="14848" width="16.42578125" style="2" customWidth="1"/>
    <col min="14849" max="14849" width="19.42578125" style="2" bestFit="1" customWidth="1"/>
    <col min="14850" max="14850" width="37.140625" style="2" customWidth="1"/>
    <col min="14851" max="14851" width="15.7109375" style="2" customWidth="1"/>
    <col min="14852" max="14852" width="16" style="2" customWidth="1"/>
    <col min="14853" max="14853" width="17.85546875" style="2" bestFit="1" customWidth="1"/>
    <col min="14854" max="14854" width="15.42578125" style="2" customWidth="1"/>
    <col min="14855" max="14855" width="10.140625" style="2" bestFit="1" customWidth="1"/>
    <col min="14856" max="15098" width="8.85546875" style="2"/>
    <col min="15099" max="15099" width="8.42578125" style="2" customWidth="1"/>
    <col min="15100" max="15100" width="54.42578125" style="2" customWidth="1"/>
    <col min="15101" max="15101" width="13.42578125" style="2" bestFit="1" customWidth="1"/>
    <col min="15102" max="15102" width="12.140625" style="2" bestFit="1" customWidth="1"/>
    <col min="15103" max="15103" width="26.7109375" style="2" bestFit="1" customWidth="1"/>
    <col min="15104" max="15104" width="16.42578125" style="2" customWidth="1"/>
    <col min="15105" max="15105" width="19.42578125" style="2" bestFit="1" customWidth="1"/>
    <col min="15106" max="15106" width="37.140625" style="2" customWidth="1"/>
    <col min="15107" max="15107" width="15.7109375" style="2" customWidth="1"/>
    <col min="15108" max="15108" width="16" style="2" customWidth="1"/>
    <col min="15109" max="15109" width="17.85546875" style="2" bestFit="1" customWidth="1"/>
    <col min="15110" max="15110" width="15.42578125" style="2" customWidth="1"/>
    <col min="15111" max="15111" width="10.140625" style="2" bestFit="1" customWidth="1"/>
    <col min="15112" max="15354" width="8.85546875" style="2"/>
    <col min="15355" max="15355" width="8.42578125" style="2" customWidth="1"/>
    <col min="15356" max="15356" width="54.42578125" style="2" customWidth="1"/>
    <col min="15357" max="15357" width="13.42578125" style="2" bestFit="1" customWidth="1"/>
    <col min="15358" max="15358" width="12.140625" style="2" bestFit="1" customWidth="1"/>
    <col min="15359" max="15359" width="26.7109375" style="2" bestFit="1" customWidth="1"/>
    <col min="15360" max="15360" width="16.42578125" style="2" customWidth="1"/>
    <col min="15361" max="15361" width="19.42578125" style="2" bestFit="1" customWidth="1"/>
    <col min="15362" max="15362" width="37.140625" style="2" customWidth="1"/>
    <col min="15363" max="15363" width="15.7109375" style="2" customWidth="1"/>
    <col min="15364" max="15364" width="16" style="2" customWidth="1"/>
    <col min="15365" max="15365" width="17.85546875" style="2" bestFit="1" customWidth="1"/>
    <col min="15366" max="15366" width="15.42578125" style="2" customWidth="1"/>
    <col min="15367" max="15367" width="10.140625" style="2" bestFit="1" customWidth="1"/>
    <col min="15368" max="15610" width="8.85546875" style="2"/>
    <col min="15611" max="15611" width="8.42578125" style="2" customWidth="1"/>
    <col min="15612" max="15612" width="54.42578125" style="2" customWidth="1"/>
    <col min="15613" max="15613" width="13.42578125" style="2" bestFit="1" customWidth="1"/>
    <col min="15614" max="15614" width="12.140625" style="2" bestFit="1" customWidth="1"/>
    <col min="15615" max="15615" width="26.7109375" style="2" bestFit="1" customWidth="1"/>
    <col min="15616" max="15616" width="16.42578125" style="2" customWidth="1"/>
    <col min="15617" max="15617" width="19.42578125" style="2" bestFit="1" customWidth="1"/>
    <col min="15618" max="15618" width="37.140625" style="2" customWidth="1"/>
    <col min="15619" max="15619" width="15.7109375" style="2" customWidth="1"/>
    <col min="15620" max="15620" width="16" style="2" customWidth="1"/>
    <col min="15621" max="15621" width="17.85546875" style="2" bestFit="1" customWidth="1"/>
    <col min="15622" max="15622" width="15.42578125" style="2" customWidth="1"/>
    <col min="15623" max="15623" width="10.140625" style="2" bestFit="1" customWidth="1"/>
    <col min="15624" max="15866" width="8.85546875" style="2"/>
    <col min="15867" max="15867" width="8.42578125" style="2" customWidth="1"/>
    <col min="15868" max="15868" width="54.42578125" style="2" customWidth="1"/>
    <col min="15869" max="15869" width="13.42578125" style="2" bestFit="1" customWidth="1"/>
    <col min="15870" max="15870" width="12.140625" style="2" bestFit="1" customWidth="1"/>
    <col min="15871" max="15871" width="26.7109375" style="2" bestFit="1" customWidth="1"/>
    <col min="15872" max="15872" width="16.42578125" style="2" customWidth="1"/>
    <col min="15873" max="15873" width="19.42578125" style="2" bestFit="1" customWidth="1"/>
    <col min="15874" max="15874" width="37.140625" style="2" customWidth="1"/>
    <col min="15875" max="15875" width="15.7109375" style="2" customWidth="1"/>
    <col min="15876" max="15876" width="16" style="2" customWidth="1"/>
    <col min="15877" max="15877" width="17.85546875" style="2" bestFit="1" customWidth="1"/>
    <col min="15878" max="15878" width="15.42578125" style="2" customWidth="1"/>
    <col min="15879" max="15879" width="10.140625" style="2" bestFit="1" customWidth="1"/>
    <col min="15880" max="16122" width="8.85546875" style="2"/>
    <col min="16123" max="16123" width="8.42578125" style="2" customWidth="1"/>
    <col min="16124" max="16124" width="54.42578125" style="2" customWidth="1"/>
    <col min="16125" max="16125" width="13.42578125" style="2" bestFit="1" customWidth="1"/>
    <col min="16126" max="16126" width="12.140625" style="2" bestFit="1" customWidth="1"/>
    <col min="16127" max="16127" width="26.7109375" style="2" bestFit="1" customWidth="1"/>
    <col min="16128" max="16128" width="16.42578125" style="2" customWidth="1"/>
    <col min="16129" max="16129" width="19.42578125" style="2" bestFit="1" customWidth="1"/>
    <col min="16130" max="16130" width="37.140625" style="2" customWidth="1"/>
    <col min="16131" max="16131" width="15.7109375" style="2" customWidth="1"/>
    <col min="16132" max="16132" width="16" style="2" customWidth="1"/>
    <col min="16133" max="16133" width="17.85546875" style="2" bestFit="1" customWidth="1"/>
    <col min="16134" max="16134" width="15.42578125" style="2" customWidth="1"/>
    <col min="16135" max="16135" width="10.140625" style="2" bestFit="1" customWidth="1"/>
    <col min="16136" max="16384" width="8.85546875" style="2"/>
  </cols>
  <sheetData>
    <row r="1" spans="1:9" ht="30.75" customHeight="1">
      <c r="A1" s="90" t="s">
        <v>64</v>
      </c>
      <c r="B1" s="90"/>
      <c r="C1" s="51"/>
      <c r="D1" s="51"/>
      <c r="E1" s="51"/>
      <c r="F1" s="51"/>
      <c r="G1" s="51"/>
      <c r="H1" s="51"/>
      <c r="I1" s="7"/>
    </row>
    <row r="2" spans="1:9" ht="17.100000000000001" customHeight="1">
      <c r="A2" s="78" t="s">
        <v>45</v>
      </c>
      <c r="B2" s="79"/>
      <c r="C2" s="79"/>
      <c r="D2" s="79"/>
      <c r="E2" s="79"/>
      <c r="F2" s="79"/>
      <c r="G2" s="79"/>
      <c r="H2" s="79"/>
      <c r="I2" s="79"/>
    </row>
    <row r="3" spans="1:9" ht="17.100000000000001" customHeight="1">
      <c r="A3" s="80" t="s">
        <v>50</v>
      </c>
      <c r="B3" s="81"/>
      <c r="C3" s="82"/>
      <c r="D3" s="82"/>
      <c r="E3" s="82"/>
      <c r="F3" s="82"/>
      <c r="G3" s="82"/>
      <c r="H3" s="82"/>
      <c r="I3" s="82"/>
    </row>
    <row r="4" spans="1:9" ht="17.100000000000001" customHeight="1">
      <c r="A4" s="91" t="s">
        <v>65</v>
      </c>
      <c r="B4" s="91"/>
      <c r="C4" s="91"/>
      <c r="D4" s="91"/>
      <c r="E4" s="91"/>
      <c r="F4" s="91"/>
      <c r="G4" s="91"/>
      <c r="H4" s="91"/>
      <c r="I4" s="91"/>
    </row>
    <row r="5" spans="1:9" ht="17.100000000000001" customHeight="1">
      <c r="A5" s="61"/>
      <c r="B5" s="61"/>
      <c r="C5" s="85"/>
      <c r="D5" s="85"/>
      <c r="E5" s="85"/>
      <c r="F5" s="85"/>
      <c r="G5" s="85"/>
      <c r="H5" s="61"/>
      <c r="I5" s="61"/>
    </row>
    <row r="6" spans="1:9" ht="20.25" customHeight="1">
      <c r="A6" s="84" t="s">
        <v>0</v>
      </c>
      <c r="B6" s="83" t="s">
        <v>30</v>
      </c>
      <c r="C6" s="83" t="s">
        <v>44</v>
      </c>
      <c r="D6" s="83"/>
      <c r="E6" s="83"/>
      <c r="F6" s="83"/>
      <c r="G6" s="83"/>
      <c r="H6" s="62"/>
      <c r="I6" s="89" t="s">
        <v>1</v>
      </c>
    </row>
    <row r="7" spans="1:9" ht="33.950000000000003" customHeight="1">
      <c r="A7" s="84"/>
      <c r="B7" s="83"/>
      <c r="C7" s="62" t="s">
        <v>4</v>
      </c>
      <c r="D7" s="62" t="s">
        <v>5</v>
      </c>
      <c r="E7" s="9" t="s">
        <v>31</v>
      </c>
      <c r="F7" s="9" t="s">
        <v>5</v>
      </c>
      <c r="G7" s="9" t="s">
        <v>32</v>
      </c>
      <c r="H7" s="60" t="s">
        <v>41</v>
      </c>
      <c r="I7" s="89"/>
    </row>
    <row r="8" spans="1:9" s="3" customFormat="1" ht="22.5" customHeight="1">
      <c r="A8" s="8" t="s">
        <v>2</v>
      </c>
      <c r="B8" s="59" t="s">
        <v>40</v>
      </c>
      <c r="C8" s="59"/>
      <c r="D8" s="59"/>
      <c r="E8" s="9"/>
      <c r="F8" s="9"/>
      <c r="G8" s="9">
        <f>G9</f>
        <v>6690000</v>
      </c>
      <c r="H8" s="9" t="e">
        <f>H9+#REF!+H18</f>
        <v>#REF!</v>
      </c>
      <c r="I8" s="9"/>
    </row>
    <row r="9" spans="1:9" ht="31.5">
      <c r="A9" s="8">
        <v>1</v>
      </c>
      <c r="B9" s="42" t="s">
        <v>29</v>
      </c>
      <c r="C9" s="9"/>
      <c r="D9" s="9"/>
      <c r="E9" s="9"/>
      <c r="F9" s="9"/>
      <c r="G9" s="9">
        <f>SUM(G11:G17)</f>
        <v>6690000</v>
      </c>
      <c r="H9" s="9" t="e">
        <f>SUM(H11:H17)</f>
        <v>#REF!</v>
      </c>
      <c r="I9" s="17"/>
    </row>
    <row r="10" spans="1:9" ht="20.25" customHeight="1">
      <c r="A10" s="63" t="s">
        <v>36</v>
      </c>
      <c r="B10" s="13" t="s">
        <v>28</v>
      </c>
      <c r="C10" s="11"/>
      <c r="D10" s="14"/>
      <c r="E10" s="16"/>
      <c r="F10" s="15"/>
      <c r="G10" s="52"/>
      <c r="H10" s="60" t="e">
        <f>G10-#REF!</f>
        <v>#REF!</v>
      </c>
      <c r="I10" s="66"/>
    </row>
    <row r="11" spans="1:9" ht="20.25" customHeight="1">
      <c r="A11" s="63"/>
      <c r="B11" s="13" t="s">
        <v>27</v>
      </c>
      <c r="C11" s="11" t="s">
        <v>7</v>
      </c>
      <c r="D11" s="14">
        <v>30</v>
      </c>
      <c r="E11" s="55">
        <v>30000</v>
      </c>
      <c r="F11" s="18">
        <v>3</v>
      </c>
      <c r="G11" s="52">
        <f>D11*30000*3</f>
        <v>2700000</v>
      </c>
      <c r="H11" s="60" t="e">
        <f>G11-#REF!</f>
        <v>#REF!</v>
      </c>
      <c r="I11" s="66"/>
    </row>
    <row r="12" spans="1:9" ht="20.25" customHeight="1">
      <c r="A12" s="63" t="s">
        <v>37</v>
      </c>
      <c r="B12" s="10" t="s">
        <v>46</v>
      </c>
      <c r="C12" s="11"/>
      <c r="D12" s="12"/>
      <c r="E12" s="52"/>
      <c r="F12" s="52"/>
      <c r="G12" s="52"/>
      <c r="H12" s="60" t="e">
        <f>G12-#REF!</f>
        <v>#REF!</v>
      </c>
      <c r="I12" s="66"/>
    </row>
    <row r="13" spans="1:9" ht="20.25" customHeight="1">
      <c r="A13" s="63"/>
      <c r="B13" s="13" t="s">
        <v>27</v>
      </c>
      <c r="C13" s="11" t="s">
        <v>7</v>
      </c>
      <c r="D13" s="14">
        <v>30</v>
      </c>
      <c r="E13" s="55">
        <v>30000</v>
      </c>
      <c r="F13" s="19" t="s">
        <v>57</v>
      </c>
      <c r="G13" s="52">
        <f>D13*30000*3</f>
        <v>2700000</v>
      </c>
      <c r="H13" s="60" t="e">
        <f>G13-#REF!</f>
        <v>#REF!</v>
      </c>
      <c r="I13" s="66"/>
    </row>
    <row r="14" spans="1:9" ht="20.25" customHeight="1">
      <c r="A14" s="63" t="s">
        <v>38</v>
      </c>
      <c r="B14" s="10" t="s">
        <v>47</v>
      </c>
      <c r="C14" s="11"/>
      <c r="D14" s="12"/>
      <c r="E14" s="52"/>
      <c r="F14" s="52"/>
      <c r="G14" s="52"/>
      <c r="H14" s="60" t="e">
        <f>G14-#REF!</f>
        <v>#REF!</v>
      </c>
      <c r="I14" s="66"/>
    </row>
    <row r="15" spans="1:9" ht="20.25" customHeight="1">
      <c r="A15" s="63"/>
      <c r="B15" s="13" t="s">
        <v>27</v>
      </c>
      <c r="C15" s="11" t="s">
        <v>7</v>
      </c>
      <c r="D15" s="14">
        <v>9</v>
      </c>
      <c r="E15" s="55">
        <v>30000</v>
      </c>
      <c r="F15" s="18" t="s">
        <v>58</v>
      </c>
      <c r="G15" s="52">
        <f>D15*30000*3</f>
        <v>810000</v>
      </c>
      <c r="H15" s="60" t="e">
        <f>G15-#REF!</f>
        <v>#REF!</v>
      </c>
      <c r="I15" s="66"/>
    </row>
    <row r="16" spans="1:9" ht="20.25" customHeight="1">
      <c r="A16" s="63" t="s">
        <v>39</v>
      </c>
      <c r="B16" s="10" t="s">
        <v>48</v>
      </c>
      <c r="C16" s="11"/>
      <c r="D16" s="12"/>
      <c r="E16" s="52"/>
      <c r="F16" s="52"/>
      <c r="G16" s="52"/>
      <c r="H16" s="60" t="e">
        <f>G16-#REF!</f>
        <v>#REF!</v>
      </c>
      <c r="I16" s="66"/>
    </row>
    <row r="17" spans="1:9" ht="20.25" customHeight="1">
      <c r="A17" s="63"/>
      <c r="B17" s="13" t="s">
        <v>12</v>
      </c>
      <c r="C17" s="11" t="s">
        <v>7</v>
      </c>
      <c r="D17" s="14">
        <v>16</v>
      </c>
      <c r="E17" s="55">
        <v>30000</v>
      </c>
      <c r="F17" s="19"/>
      <c r="G17" s="52">
        <f>D17*30000</f>
        <v>480000</v>
      </c>
      <c r="H17" s="60" t="e">
        <f>G17-#REF!</f>
        <v>#REF!</v>
      </c>
      <c r="I17" s="66"/>
    </row>
    <row r="18" spans="1:9" ht="33.950000000000003" hidden="1" customHeight="1">
      <c r="A18" s="62">
        <v>3</v>
      </c>
      <c r="B18" s="42" t="s">
        <v>17</v>
      </c>
      <c r="C18" s="43"/>
      <c r="D18" s="44"/>
      <c r="E18" s="45"/>
      <c r="F18" s="46"/>
      <c r="G18" s="9">
        <f>SUM(G19:G25)</f>
        <v>0</v>
      </c>
      <c r="H18" s="9" t="e">
        <f>SUM(H19:H25)</f>
        <v>#REF!</v>
      </c>
      <c r="I18" s="22"/>
    </row>
    <row r="19" spans="1:9" ht="33.950000000000003" hidden="1" customHeight="1">
      <c r="A19" s="11">
        <v>1</v>
      </c>
      <c r="B19" s="13" t="s">
        <v>16</v>
      </c>
      <c r="C19" s="18"/>
      <c r="D19" s="25"/>
      <c r="E19" s="47"/>
      <c r="F19" s="15"/>
      <c r="G19" s="52"/>
      <c r="H19" s="60" t="e">
        <f>G19-#REF!</f>
        <v>#REF!</v>
      </c>
      <c r="I19" s="22"/>
    </row>
    <row r="20" spans="1:9" ht="33.950000000000003" hidden="1" customHeight="1">
      <c r="A20" s="11">
        <v>2</v>
      </c>
      <c r="B20" s="13" t="s">
        <v>15</v>
      </c>
      <c r="C20" s="18"/>
      <c r="D20" s="14"/>
      <c r="E20" s="47"/>
      <c r="F20" s="15"/>
      <c r="G20" s="52"/>
      <c r="H20" s="60" t="e">
        <f>G20-#REF!</f>
        <v>#REF!</v>
      </c>
      <c r="I20" s="22"/>
    </row>
    <row r="21" spans="1:9" ht="33.950000000000003" hidden="1" customHeight="1">
      <c r="A21" s="11">
        <v>3</v>
      </c>
      <c r="B21" s="13" t="s">
        <v>14</v>
      </c>
      <c r="C21" s="18"/>
      <c r="D21" s="14"/>
      <c r="E21" s="47"/>
      <c r="F21" s="15"/>
      <c r="G21" s="52"/>
      <c r="H21" s="60" t="e">
        <f>G21-#REF!</f>
        <v>#REF!</v>
      </c>
      <c r="I21" s="22"/>
    </row>
    <row r="22" spans="1:9" ht="33.950000000000003" hidden="1" customHeight="1">
      <c r="A22" s="11">
        <v>4</v>
      </c>
      <c r="B22" s="10" t="s">
        <v>13</v>
      </c>
      <c r="C22" s="18"/>
      <c r="D22" s="14"/>
      <c r="E22" s="47"/>
      <c r="F22" s="15"/>
      <c r="G22" s="52"/>
      <c r="H22" s="60" t="e">
        <f>G22-#REF!</f>
        <v>#REF!</v>
      </c>
      <c r="I22" s="22"/>
    </row>
    <row r="23" spans="1:9" ht="33.950000000000003" hidden="1" customHeight="1">
      <c r="A23" s="11">
        <v>5</v>
      </c>
      <c r="B23" s="13" t="s">
        <v>12</v>
      </c>
      <c r="C23" s="11"/>
      <c r="D23" s="14"/>
      <c r="E23" s="47"/>
      <c r="F23" s="18"/>
      <c r="G23" s="52"/>
      <c r="H23" s="60" t="e">
        <f>G23-#REF!</f>
        <v>#REF!</v>
      </c>
      <c r="I23" s="22"/>
    </row>
    <row r="24" spans="1:9" ht="33.950000000000003" hidden="1" customHeight="1">
      <c r="A24" s="11">
        <v>6</v>
      </c>
      <c r="B24" s="13" t="s">
        <v>11</v>
      </c>
      <c r="C24" s="11"/>
      <c r="D24" s="14"/>
      <c r="E24" s="48"/>
      <c r="F24" s="18"/>
      <c r="G24" s="52"/>
      <c r="H24" s="60" t="e">
        <f>G24-#REF!</f>
        <v>#REF!</v>
      </c>
      <c r="I24" s="22"/>
    </row>
    <row r="25" spans="1:9" ht="33.950000000000003" hidden="1" customHeight="1">
      <c r="A25" s="11">
        <v>7</v>
      </c>
      <c r="B25" s="13" t="s">
        <v>10</v>
      </c>
      <c r="C25" s="18"/>
      <c r="D25" s="49"/>
      <c r="E25" s="50"/>
      <c r="F25" s="15"/>
      <c r="G25" s="52"/>
      <c r="H25" s="60" t="e">
        <f>G25-#REF!</f>
        <v>#REF!</v>
      </c>
      <c r="I25" s="22"/>
    </row>
    <row r="26" spans="1:9" ht="33.950000000000003" customHeight="1">
      <c r="A26" s="28" t="s">
        <v>3</v>
      </c>
      <c r="B26" s="56" t="s">
        <v>49</v>
      </c>
      <c r="C26" s="25"/>
      <c r="D26" s="29"/>
      <c r="E26" s="30"/>
      <c r="F26" s="20"/>
      <c r="G26" s="9">
        <f>G27+G32+G40</f>
        <v>78200000</v>
      </c>
      <c r="H26" s="9" t="e">
        <f>H27+H32+#REF!</f>
        <v>#REF!</v>
      </c>
      <c r="I26" s="22"/>
    </row>
    <row r="27" spans="1:9" ht="31.5" customHeight="1">
      <c r="A27" s="28">
        <v>1</v>
      </c>
      <c r="B27" s="59" t="s">
        <v>26</v>
      </c>
      <c r="C27" s="59"/>
      <c r="D27" s="59"/>
      <c r="E27" s="59"/>
      <c r="F27" s="20"/>
      <c r="G27" s="9">
        <f>SUM(G28:G31)</f>
        <v>42300000</v>
      </c>
      <c r="H27" s="9" t="e">
        <f>+H28</f>
        <v>#REF!</v>
      </c>
      <c r="I27" s="22"/>
    </row>
    <row r="28" spans="1:9" ht="33.950000000000003" customHeight="1">
      <c r="A28" s="26" t="s">
        <v>35</v>
      </c>
      <c r="B28" s="31" t="s">
        <v>51</v>
      </c>
      <c r="C28" s="25" t="s">
        <v>59</v>
      </c>
      <c r="D28" s="23">
        <v>12</v>
      </c>
      <c r="E28" s="27">
        <v>550000</v>
      </c>
      <c r="F28" s="27"/>
      <c r="G28" s="52">
        <f>12*650000</f>
        <v>7800000</v>
      </c>
      <c r="H28" s="52" t="e">
        <f>SUM(H29:H31)</f>
        <v>#REF!</v>
      </c>
      <c r="I28" s="86" t="s">
        <v>43</v>
      </c>
    </row>
    <row r="29" spans="1:9" ht="30.75" customHeight="1">
      <c r="A29" s="26" t="s">
        <v>22</v>
      </c>
      <c r="B29" s="21" t="s">
        <v>52</v>
      </c>
      <c r="C29" s="25" t="s">
        <v>9</v>
      </c>
      <c r="D29" s="32">
        <v>12</v>
      </c>
      <c r="E29" s="33">
        <v>1500000</v>
      </c>
      <c r="F29" s="27"/>
      <c r="G29" s="52">
        <f>12*1500000</f>
        <v>18000000</v>
      </c>
      <c r="H29" s="60" t="e">
        <f>G29-#REF!</f>
        <v>#REF!</v>
      </c>
      <c r="I29" s="87"/>
    </row>
    <row r="30" spans="1:9" ht="29.25" customHeight="1">
      <c r="A30" s="26" t="s">
        <v>21</v>
      </c>
      <c r="B30" s="21" t="s">
        <v>53</v>
      </c>
      <c r="C30" s="25" t="s">
        <v>9</v>
      </c>
      <c r="D30" s="32">
        <v>1</v>
      </c>
      <c r="E30" s="33">
        <f>E29</f>
        <v>1500000</v>
      </c>
      <c r="F30" s="34"/>
      <c r="G30" s="52">
        <f>D30*E30</f>
        <v>1500000</v>
      </c>
      <c r="H30" s="60" t="e">
        <f>G30-#REF!</f>
        <v>#REF!</v>
      </c>
      <c r="I30" s="87"/>
    </row>
    <row r="31" spans="1:9" ht="19.5" customHeight="1">
      <c r="A31" s="26" t="s">
        <v>20</v>
      </c>
      <c r="B31" s="21" t="s">
        <v>34</v>
      </c>
      <c r="C31" s="25" t="s">
        <v>9</v>
      </c>
      <c r="D31" s="32">
        <v>10</v>
      </c>
      <c r="E31" s="33">
        <f>E30</f>
        <v>1500000</v>
      </c>
      <c r="F31" s="34"/>
      <c r="G31" s="52">
        <f>10*1500000</f>
        <v>15000000</v>
      </c>
      <c r="H31" s="60" t="e">
        <f>G31-#REF!</f>
        <v>#REF!</v>
      </c>
      <c r="I31" s="88"/>
    </row>
    <row r="32" spans="1:9" ht="19.5" customHeight="1">
      <c r="A32" s="28">
        <v>2</v>
      </c>
      <c r="B32" s="57" t="s">
        <v>23</v>
      </c>
      <c r="C32" s="18"/>
      <c r="D32" s="29"/>
      <c r="E32" s="30"/>
      <c r="F32" s="20"/>
      <c r="G32" s="9">
        <f>G33+G36</f>
        <v>21900000</v>
      </c>
      <c r="H32" s="9" t="e">
        <f>+SUM(H33:H39)</f>
        <v>#REF!</v>
      </c>
      <c r="I32" s="22"/>
    </row>
    <row r="33" spans="1:9" ht="32.25" customHeight="1">
      <c r="A33" s="8" t="s">
        <v>6</v>
      </c>
      <c r="B33" s="57" t="s">
        <v>25</v>
      </c>
      <c r="C33" s="71"/>
      <c r="D33" s="71"/>
      <c r="E33" s="72"/>
      <c r="F33" s="72"/>
      <c r="G33" s="9">
        <f>G34+G35</f>
        <v>5500000</v>
      </c>
      <c r="H33" s="60" t="e">
        <f>G33-#REF!</f>
        <v>#REF!</v>
      </c>
      <c r="I33" s="22"/>
    </row>
    <row r="34" spans="1:9" ht="33" customHeight="1">
      <c r="A34" s="63" t="s">
        <v>22</v>
      </c>
      <c r="B34" s="21" t="s">
        <v>12</v>
      </c>
      <c r="C34" s="36" t="s">
        <v>7</v>
      </c>
      <c r="D34" s="37">
        <v>100</v>
      </c>
      <c r="E34" s="38">
        <v>30000</v>
      </c>
      <c r="F34" s="35"/>
      <c r="G34" s="39">
        <f>+E34*D34</f>
        <v>3000000</v>
      </c>
      <c r="H34" s="24" t="e">
        <f>G34-#REF!</f>
        <v>#REF!</v>
      </c>
      <c r="I34" s="70"/>
    </row>
    <row r="35" spans="1:9" ht="20.25" customHeight="1">
      <c r="A35" s="63" t="s">
        <v>21</v>
      </c>
      <c r="B35" s="21" t="s">
        <v>24</v>
      </c>
      <c r="C35" s="36" t="str">
        <f>+C34</f>
        <v>người</v>
      </c>
      <c r="D35" s="37">
        <v>100</v>
      </c>
      <c r="E35" s="38">
        <v>25000</v>
      </c>
      <c r="F35" s="35"/>
      <c r="G35" s="39">
        <f>+E35*D35</f>
        <v>2500000</v>
      </c>
      <c r="H35" s="60" t="e">
        <f>G35-#REF!</f>
        <v>#REF!</v>
      </c>
      <c r="I35" s="69"/>
    </row>
    <row r="36" spans="1:9" ht="20.25" customHeight="1">
      <c r="A36" s="8" t="s">
        <v>8</v>
      </c>
      <c r="B36" s="57" t="s">
        <v>23</v>
      </c>
      <c r="C36" s="73"/>
      <c r="D36" s="74"/>
      <c r="E36" s="72"/>
      <c r="F36" s="72"/>
      <c r="G36" s="58">
        <f>SUM(G37:G39)</f>
        <v>16400000</v>
      </c>
      <c r="H36" s="60" t="e">
        <f>G36-#REF!</f>
        <v>#REF!</v>
      </c>
      <c r="I36" s="69"/>
    </row>
    <row r="37" spans="1:9" ht="33.75" customHeight="1">
      <c r="A37" s="63" t="s">
        <v>22</v>
      </c>
      <c r="B37" s="13" t="s">
        <v>33</v>
      </c>
      <c r="C37" s="36" t="s">
        <v>42</v>
      </c>
      <c r="D37" s="37">
        <v>12</v>
      </c>
      <c r="E37" s="53">
        <v>500000</v>
      </c>
      <c r="F37" s="54"/>
      <c r="G37" s="39">
        <f>12*500000</f>
        <v>6000000</v>
      </c>
      <c r="H37" s="24" t="e">
        <f>G37-#REF!</f>
        <v>#REF!</v>
      </c>
      <c r="I37" s="24"/>
    </row>
    <row r="38" spans="1:9" ht="28.5" customHeight="1">
      <c r="A38" s="63" t="s">
        <v>21</v>
      </c>
      <c r="B38" s="13" t="s">
        <v>19</v>
      </c>
      <c r="C38" s="36" t="str">
        <f>+C37</f>
        <v>Tổ lấy phiếu</v>
      </c>
      <c r="D38" s="37">
        <v>12</v>
      </c>
      <c r="E38" s="40">
        <v>450000</v>
      </c>
      <c r="F38" s="40"/>
      <c r="G38" s="39">
        <f>12*450000</f>
        <v>5400000</v>
      </c>
      <c r="H38" s="24" t="e">
        <f>G38-#REF!</f>
        <v>#REF!</v>
      </c>
      <c r="I38" s="22"/>
    </row>
    <row r="39" spans="1:9" ht="20.25" customHeight="1">
      <c r="A39" s="63" t="s">
        <v>20</v>
      </c>
      <c r="B39" s="13" t="s">
        <v>18</v>
      </c>
      <c r="C39" s="18">
        <v>1</v>
      </c>
      <c r="D39" s="25">
        <v>1</v>
      </c>
      <c r="E39" s="41">
        <v>5000000</v>
      </c>
      <c r="F39" s="15"/>
      <c r="G39" s="39">
        <f>+E39*D39</f>
        <v>5000000</v>
      </c>
      <c r="H39" s="24" t="e">
        <f>G39-#REF!</f>
        <v>#REF!</v>
      </c>
      <c r="I39" s="68"/>
    </row>
    <row r="40" spans="1:9" s="3" customFormat="1" ht="20.25" customHeight="1">
      <c r="A40" s="8">
        <v>3</v>
      </c>
      <c r="B40" s="42" t="s">
        <v>54</v>
      </c>
      <c r="C40" s="43"/>
      <c r="D40" s="44"/>
      <c r="E40" s="75"/>
      <c r="F40" s="46"/>
      <c r="G40" s="58">
        <f>G41+G42</f>
        <v>14000000</v>
      </c>
      <c r="H40" s="60"/>
      <c r="I40" s="76"/>
    </row>
    <row r="41" spans="1:9" ht="20.25" customHeight="1">
      <c r="A41" s="63" t="s">
        <v>22</v>
      </c>
      <c r="B41" s="13" t="s">
        <v>55</v>
      </c>
      <c r="C41" s="18"/>
      <c r="D41" s="77" t="s">
        <v>62</v>
      </c>
      <c r="E41" s="41" t="s">
        <v>61</v>
      </c>
      <c r="F41" s="15"/>
      <c r="G41" s="39">
        <f>5*1400000</f>
        <v>7000000</v>
      </c>
      <c r="H41" s="24"/>
      <c r="I41" s="68"/>
    </row>
    <row r="42" spans="1:9" ht="20.25" customHeight="1">
      <c r="A42" s="63" t="s">
        <v>21</v>
      </c>
      <c r="B42" s="13" t="s">
        <v>66</v>
      </c>
      <c r="C42" s="18"/>
      <c r="D42" s="77" t="s">
        <v>56</v>
      </c>
      <c r="E42" s="41" t="s">
        <v>60</v>
      </c>
      <c r="F42" s="15"/>
      <c r="G42" s="39">
        <f>10*700000</f>
        <v>7000000</v>
      </c>
      <c r="H42" s="24"/>
      <c r="I42" s="68"/>
    </row>
    <row r="43" spans="1:9" ht="20.25" customHeight="1">
      <c r="A43" s="83" t="s">
        <v>63</v>
      </c>
      <c r="B43" s="83"/>
      <c r="C43" s="62"/>
      <c r="D43" s="62"/>
      <c r="E43" s="9"/>
      <c r="F43" s="9"/>
      <c r="G43" s="9">
        <f>G26+G8</f>
        <v>84890000</v>
      </c>
      <c r="H43" s="65" t="e">
        <f>#REF!+H26+H8</f>
        <v>#REF!</v>
      </c>
      <c r="I43" s="6"/>
    </row>
    <row r="45" spans="1:9">
      <c r="H45" s="64"/>
    </row>
    <row r="47" spans="1:9">
      <c r="H47" s="67"/>
    </row>
  </sheetData>
  <mergeCells count="11">
    <mergeCell ref="A1:B1"/>
    <mergeCell ref="A2:I2"/>
    <mergeCell ref="A3:I3"/>
    <mergeCell ref="A4:I4"/>
    <mergeCell ref="A43:B43"/>
    <mergeCell ref="B6:B7"/>
    <mergeCell ref="A6:A7"/>
    <mergeCell ref="C5:G5"/>
    <mergeCell ref="I28:I31"/>
    <mergeCell ref="C6:G6"/>
    <mergeCell ref="I6:I7"/>
  </mergeCells>
  <pageMargins left="0.60433070899999997" right="0.25" top="0.39370078740157499" bottom="0.39370078740157499" header="0" footer="0"/>
  <pageSetup paperSize="9" scale="85" fitToHeight="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Chi phí sáp nhập thôn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Administrator</cp:lastModifiedBy>
  <cp:lastPrinted>2023-02-24T06:52:28Z</cp:lastPrinted>
  <dcterms:created xsi:type="dcterms:W3CDTF">2022-09-19T04:17:00Z</dcterms:created>
  <dcterms:modified xsi:type="dcterms:W3CDTF">2026-06-10T08:08:33Z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C48085BA65974BB98BAF52324BFE89AE</vt:lpwstr>
  </property>
  <property fmtid="{D5CDD505-2E9C-101B-9397-08002B2CF9AE}" pid="3" name="KSOProductBuildVer">
    <vt:lpwstr>1033-11.2.0.11380</vt:lpwstr>
  </property>
</Properties>
</file>