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C\Desktop\Trồng lúa 2026\"/>
    </mc:Choice>
  </mc:AlternateContent>
  <xr:revisionPtr revIDLastSave="0" documentId="13_ncr:1_{7EDF8B19-6CF9-4FA2-A13B-45C804C07D57}" xr6:coauthVersionLast="47" xr6:coauthVersionMax="47" xr10:uidLastSave="{00000000-0000-0000-0000-000000000000}"/>
  <bookViews>
    <workbookView xWindow="-120" yWindow="-120" windowWidth="29040" windowHeight="15720" xr2:uid="{00000000-000D-0000-FFFF-FFFF00000000}"/>
  </bookViews>
  <sheets>
    <sheet name="Phụ lục 01" sheetId="1" r:id="rId1"/>
    <sheet name="Phụ lục 02" sheetId="2" r:id="rId2"/>
  </sheets>
  <calcPr calcId="191029"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 l="1"/>
  <c r="H15" i="1"/>
  <c r="H13" i="1"/>
  <c r="H9" i="1"/>
  <c r="H6" i="1"/>
</calcChain>
</file>

<file path=xl/sharedStrings.xml><?xml version="1.0" encoding="utf-8"?>
<sst xmlns="http://schemas.openxmlformats.org/spreadsheetml/2006/main" count="83" uniqueCount="71">
  <si>
    <t>ĐVT: Triệu đồng</t>
  </si>
  <si>
    <t>TT</t>
  </si>
  <si>
    <t>Tên, danh mục công trình</t>
  </si>
  <si>
    <t>Địa điểm xây dựng</t>
  </si>
  <si>
    <t>Ghi chú</t>
  </si>
  <si>
    <t>Nội dung</t>
  </si>
  <si>
    <t>Kinh phí</t>
  </si>
  <si>
    <t>Đơn vị: triệu đồng</t>
  </si>
  <si>
    <t>Phụ lục 02</t>
  </si>
  <si>
    <t>Phụ lục 01</t>
  </si>
  <si>
    <t>Thời gian sửa chữa, bảo dưỡng gần nhất</t>
  </si>
  <si>
    <t>Lý do, mục tiêu sửa chữa, bảo dưỡng</t>
  </si>
  <si>
    <t>Quy mô, tiêu chuẩn kỹ thuật (dự kiến khối lượng công việc bảo dưỡng, sửa chữa)</t>
  </si>
  <si>
    <t>Dự kiến thời gian thực hiện và hoàn thành</t>
  </si>
  <si>
    <t>TỔNG HỢP ĐỀ XUẤT PHÂN BỔ KINH PHÍ HỖ TRỢ SỬA CHỮA CÁC CÔNG TRÌNH HẠ TẦNG NÔNG NGHIỆP, NÔNG THÔN NĂM 2026</t>
  </si>
  <si>
    <r>
      <t>*</t>
    </r>
    <r>
      <rPr>
        <b/>
        <i/>
        <sz val="12"/>
        <color rgb="FFFF0000"/>
        <rFont val="Times New Roman"/>
        <family val="1"/>
      </rPr>
      <t xml:space="preserve"> Ghi chú: </t>
    </r>
    <r>
      <rPr>
        <i/>
        <sz val="12"/>
        <color rgb="FFFF0000"/>
        <rFont val="Times New Roman"/>
        <family val="1"/>
      </rPr>
      <t>dự toán kinh phí phải có chi tiết nội dung, cơ sở tính.</t>
    </r>
  </si>
  <si>
    <t>TỔNG HỢP HỖ TRỢ KINH PHÍ CHO NGƯỜI SỬ DỤNG ĐẤT TRỒNG LÚA; KINH PHÍ CẢI TẠO, NÂNG CAO CHẤT LƯỢNG ĐẤT TRỒNG LÚA; KINH PHÍ ĐÁNH GIÁ TÍNH CHẤT LÝ, HÓA HỌC, XÂY DỰNG BẢN ĐỒ NÔNG HÓA THỔ NHƯỠNG VÙNG DẤT CHUYÊN TRỒNG LÚA; KINH PHÍ MUA BẢN QUYỀN SỞ HỮU GIỐNG LÚA ĐƯỢC BẢO HỘ</t>
  </si>
  <si>
    <t>UBND xã/phường...</t>
  </si>
  <si>
    <t>UBND xã Tuấn Đạo</t>
  </si>
  <si>
    <t>Sửa chữa, duy tu mương khu cánh đồng Đồng Sim, cánh đồng Đồng Ram, thôn Đồng Xuân, xã Tuấn Đạo</t>
  </si>
  <si>
    <t>Sửa chữa, duy tu đập + mương nội đồng khu Sản xuất thôn Tuấn Sơn, xã Tuấn Đạo</t>
  </si>
  <si>
    <t>Sửa chữa, duy tu hệ thống dẫn nước Đập Bãi Bồi, thôn Đông Bảo Tuấn, xã Tuấn Đạo</t>
  </si>
  <si>
    <t>Sửa chữa, duy tu cống hồ+ mương từ hồ Gốc Thị đến khu Trân Sin và hệ thống mương khu vực bên sông thôn Linh Phú, xã Tuấn Đạo</t>
  </si>
  <si>
    <t>Sửa chữa, duy tu hệ thống mương từ khu nhà ông Hắm đến nhà ông Sinh Đăng, thôn Linh Phú, xã Tuấn Đạo</t>
  </si>
  <si>
    <t>Sửa chữa, duy tu mương Bến Bưởi thôn Sầy, xã Tuấn Đạo</t>
  </si>
  <si>
    <t>Xây dựng hệ thống tuyến mương + Đập Đồng Lừa, thôn Mùng, xã Tuấn Đạo</t>
  </si>
  <si>
    <t>Sửa chữa, duy tu  mương khe Xanh, thôn Tuấn An, xã Tuấn Đạo</t>
  </si>
  <si>
    <t>Công trình được đầu tư từ năm 2012 đến nay chưa sửa chữa</t>
  </si>
  <si>
    <t>- Cánh đồng Đồng Sim: Tuyến mương có nhiệm vụ tưới tiêu cho khoảng 3ha đất sản xuất nông nghiệp.Hiện trạng là mương đất, cây cối mọc nhiều trên kênh làm cho dòng chảy khó lưu thông dẫn đến hiệu quả tưới chưa cao. Do lượng nước tưới không đáp ứng đủ nên năng suất và sản lượng cây trồng rất bấp bênh, vẫn phải phụ thuộc nhiều vào thiên nhiên.   - Cánh đồng Đồng Ram: Tuyến mương có nhiệm vụ tưới tiêu cho khoảng 7ha đất sản xuất nông nghiệp. Hiện trạng là mương xây do ảnh hưởng của bão lũ năm 2025 đến nay hệ thống mương đã hư hỏng hoàn toàn làm cho dòng chảy khó lưu thông dẫn đến hiệu quả tưới chưa cao. Do lượng nước tưới không đáp ứng đủ nên năng suất và sản lượng cây trồng rất bấp bênh, vẫn phải phụ thuộc nhiều vào thiên nhiên</t>
  </si>
  <si>
    <t>Công trình được đầu tư xây dựng từ năm 2005 đến nay chưa sửa chữa</t>
  </si>
  <si>
    <t>Công trình được đầu tư xây dựng từ năm 2007 đến nay chưa sửa chữa</t>
  </si>
  <si>
    <t>Công trình được đầu tư từ năm 2009 đến nay chưa sửa chữa</t>
  </si>
  <si>
    <t>Công trình được đầu tư từ năm 2010 đến nay chưa sửa chữa</t>
  </si>
  <si>
    <t>Tuyến mương có nhiệm vụ tưới tiêu cho khoảng 3ha đất sản xuất nông nghiệp. Chiều dài tuyến mương khoảng 900m, Hiện trạng tuyến mương là mương cứng, đã bị rò rỉ đáy, thành mương bị sập. Do lượng nước tưới không đáp ứng đủ nên năng suất và sản lượng cây trồng rất bấp bênh, vẫn phải phụ thuộc nhiều vào thiên nhiên</t>
  </si>
  <si>
    <t>Công trình được đầu tư từ năm 2015 đến nay chưa sửa chữa</t>
  </si>
  <si>
    <t xml:space="preserve">Tuyến mương có nhiệm vụ tưới tiêu cho khoảng 7ha đất sản xuất nông nghiệp. Hiện trạng là tuyến mương cứng, mương bị rò rỉ đáy. Do vậy không đảm bảo phục vụ công tác tưới tiêu cho người dân
</t>
  </si>
  <si>
    <t>Tuyến đường ống có nhiệm vụ tưới tiêu cho khoảng 2ha đất sản xuất nông nghiệp.Hiện trạng là tuyến mương đất, hàng năm vào vụ chiêm và vụ mùa bà con nhân dân tự nạo vét lòng mương để dẫn nước vào ruộng. Do vậy không đảm bảo phục vụ công tác tưới tiêu cho người dân</t>
  </si>
  <si>
    <t>Công trình được đầu tư từ năm 2011 đến nay chưa sửa chữa</t>
  </si>
  <si>
    <t xml:space="preserve"> Đã được đầu tư từ năm 2000 đến nay chưa sửa chữa</t>
  </si>
  <si>
    <t xml:space="preserve">Mương có nhiệm vụ cấp nước tưới tiêu cho khoảng 1ha đất sản xuất nông nghiệp. Hiện trạng  tuyến mương dẫn nước từ khe Khe Xanh có chiều dài khoảng 200m đã bị rò rỉ đáy, thành mương sửa lại nhiều lần. Khó khăn cho việc dẫn nước phục vụ sản xuất cho bà con nhân dân
</t>
  </si>
  <si>
    <t>Công trình được đầu tư từ năm 2013 đến nay chưa sửa chữa</t>
  </si>
  <si>
    <t>- Cánh đồng Đồng Sim: Xây mới hệ thống mương cứng B400 chiều dài L=497 m, Móng đổ bê tông xi măng M200, tường mương xây gạch BTKN, vữa xi H7măng M75, trên tường bố trí dầm BTCT và khe lún.  - Cánh đồng Đồng Ram: Xây mới hệ thống mương cứng  chiều dài L=544m, trong đó đoạn 1 L=280m mương B600, đoạn 2  L=264m mương B400. Móng đổ bê tông xi măng M200, tường mương xây gạch BTKN, vữa xi măng M75, trên tường bố trí thanh giằng BTCT và khe lún.</t>
  </si>
  <si>
    <t>Xây mới hệ thống mương cứng B400 chiều dài L=2315m, Móng đổ bê tông xi măng M200, tường mương xây gạch BTKN, vữa xi măng M75, trên tường bố trí thanh giằng BTCT và khe lún.</t>
  </si>
  <si>
    <t xml:space="preserve"> Lắp đặt hệ thống ống dẫn nước HDPE D200 dài 570m.</t>
  </si>
  <si>
    <t>- Xây mới hệ thống mương cứng B400 chiều dài L=508m, Móng đổ bê tông xi măng M200, tường mương xây gạch BTKN, vữa xi măng M75, trên tường bố trí dầm BTCT và khe lún. - Hệ thống mương khu vực bên sông: Xây mới hệ thống mương cứng B400 chiều dài L=472m, Móng đổ bê tông xi măng M200, tường mương xây gạch BTKN, vữa xi măng M75, trên tường bố trí dầm BTCT và khe lún.</t>
  </si>
  <si>
    <t>Xây mới hệ thống mương cứng B400 chiều dài L=715m, Móng  đổ bê tông xi măng M200, tường mương xây gạch BTKN, vữa xi măng M75, trên tường bố trí dầm BTCT và khe lún.</t>
  </si>
  <si>
    <t>Xây mới hệ thống mương cứng B400 chiều dài L=580m, Móng đổ bê tông xi măng M200, tường mương xây gạch BTKN, vữa xi măng M75, trên tường bố trí dầm BTCT và khe lún.</t>
  </si>
  <si>
    <t>Xây dựng mới đập dâng chiều dài L=6m, xậy dựng mới đoạn mương B400 chiều dài L=338m, Móng đổ bê tông xi măng M200, tường mương xây gạch BTKN, vữa xi măng M75, trên tường bố trí dầm BTCT và khe lún.</t>
  </si>
  <si>
    <t>- thôn Mùng: Xây dựng mới hệ thống mương cứng B400 chiều dài L=264m, Móng đổ bê tông xi măng M200, tường mương xây gạch BTKN, vữa xi măng M75, trên tường bố trí dầm BTCT và khe lún.   - thôn Nghẽo: Hệ thống mương có chiều dài 300m.</t>
  </si>
  <si>
    <t>Xây dựng mới đập dâng lấy nước chiều dài L=15m, kết cấu đập BTCT M250, xây dựng  hệ thống mương cứng B500 chiều dài L=137m, Móng đổ bê tông xi măng M200, tường mương xây gạch BTKN, vữa xi măng M75, trên tường bố trí dầm BTCT và khe lún.</t>
  </si>
  <si>
    <t>- Hệ thống mương Ông Để: Xây dựng mới đập dâng lấy nước chiều dài L=8m, kết cấu đập BTCT M250, xây dựng hệ thống mương cứng B400 chiều dài L=465m, Móng đổ bê tông xi măng M200, tường mương xây gạch BTKN, vữa xi măng M75, trên tường bố trí dầm BTCT và khe lún.   - Hệ thống mương Tồ Đất Đỏ: Xây dựng mới hệ thống mương cứng B400 chiều dài L=320m, Móng đổ bê tông xi măng M200, tường mương xây gạch BTKN, vữa xi măng M75, trên tường bố trí dầm BTCT và khe lún.</t>
  </si>
  <si>
    <t>Thôn Đồng Tâm, xã Tuấn Đạo</t>
  </si>
  <si>
    <t>Thôn Tuấn Sơn, xã Tuấn Đạo</t>
  </si>
  <si>
    <t>Thôn Đông Bảo Tuấn</t>
  </si>
  <si>
    <t>Thôn Linh Phú, xã Sơn Động</t>
  </si>
  <si>
    <t>Thôn Linh Phú, xã Tuấn Đạo</t>
  </si>
  <si>
    <t>Thôn Sầy, xã Tuấn Đạo</t>
  </si>
  <si>
    <t>Thôn Mùng, xã Tuấn Đạo</t>
  </si>
  <si>
    <t>Thôn Mùng, thôn Nghẽo, xã Tuấn Đạo</t>
  </si>
  <si>
    <t>2026</t>
  </si>
  <si>
    <t>Tổng</t>
  </si>
  <si>
    <t>Tuyến mương có nhiệm vụ tưới tiêu cho khoảng 10,5 ha đất sản xuất nông nghiệp. Hiện trạng hệ thống mương chiều dài 1800m đã hư hỏng, thành mương bị đổ vỡ, đáy mương bị tụt, cây cối mọc nhiều trên kênh làm cho dòng chảy khó lưu thông dẫn đến hiệu quả tưới chưa cao. Do lượng nước tưới không đáp ứng đủ nên năng suất và sản lượng cây trồng rất bấp bênh, vẫn phải phụ thuộc nhiều vào thiên nhiên</t>
  </si>
  <si>
    <t>Hệ thống dẫn nước từ Đập Bãi Bồi về cánh đồng thôn Đông Bảo Tuấn với diện tích khoảng 2 ha đất nông nghiệp, thành mương bị đổ vỡ, đáy mương bị tụt, cây cối mọc nhiều trên kênh làm cho dòng chảy khó lưu thông. Để sản xuất nên nhân dân rất cần có nguồn nước ổn định để phục vụ cho sản xuất nông nghiệp</t>
  </si>
  <si>
    <t xml:space="preserve">- Cống hồ Gốc Thị có nhiệm vụ cấp nước  tưới tiêu cho khoảng 10ha đất sản xuất nông nghiệp. Hiện trạng cống hồ bị rò rỉ nước, tuyến mương dẫn nước từ hồ Gốc Thị đến khu Trân Sin có chiều dài khoảng 470m đã bị hỏng đáy, khó khăn cho việc dẫn nước phục vụ sản xuất cho bà con nhân dân.   - Tuyến mương khu vực bên sông thôn Linh Phú có nhiệm vụ tưới tiêu cho khoảng 1,5ha đất sản xuất nông nghiệp.Hiện trạng  thành mương bị đổ vỡ, đáy mương bị tụt, cây cối mọc nhiều trên kênh làm cho dòng chảy khó lưu thông, hàng năm vào vụ chiêm và vụ mùa bà con nhân dân tự nạo vét lòng mương để dẫn nước vào ruộng. Do vậy không đảm bảo phục vụ công tác tưới tiêu cho người dân
</t>
  </si>
  <si>
    <t>- thôn Mùng: Tuyến đường ống có nhiệm vụ tưới tiêu cho khoảng 3ha đất sản xuất nông nghiệp.Hiện trạng l thành mương bị đổ vỡ, đáy mương bị tụt, cây cối mọc nhiều trên kênh làm cho dòng chảy khó lưu thông, hàng năm vào vụ chiêm và vụ mùa bà con nhân dân tự nạo vét lòng mương để dẫn nước vào ruộng. Do vậy không đảm bảo phục vụ công tác tưới tiêu cho người dân.  - thôn Nghẽo: Mương có nhiệm vụ cấp nước tưới tiêu cho khoảng 1,5 ha đất sản xuất nông nghiệp đan xen trông cây, . Hiện trạng là tuyến mương cứng đã bị đất cát vùi lấp.</t>
  </si>
  <si>
    <t>- Hệ thống mương Ông Để: Mương có nhiệm vụ cấp nước tưới tiêu cho khoảng 1 ha đất sản xuất nông nghiệp. Hiện trạng là mương xây do ảnh hưởng của bão lũ năm 2025 đến nay hệ thống mương đã hư hỏng hoàn toàn làm cho dòng chảy khó lưu thông dẫn đến hiệu quả tưới chưa cao. Do lượng nước tưới không đáp ứng đủ nên năng suất và sản lượng cây trồng rất bấp bênh, vẫn phải phụ thuộc nhiều vào thiên nhiên. - Hệ thống mương Tồ Đất Đỏ: Mương có nhiệm vụ cấp nước  tưới tiêu cho khoảng 1ha đất sản xuất nông nghiệp. Hiện trạng  tuyến mương  thành mương bị đổ vỡ, đáy mương bị tụt, cây cối mọc nhiều trên kênh làm cho dòng chảy khó lưu thông, khó khăn cho việc dẫn nước phục vụ sản xuất cho bà con nhân dân</t>
  </si>
  <si>
    <t>Thôn Tuấn An, xã Tuấn Đạo</t>
  </si>
  <si>
    <t>Thôn Am Hà, xã Tuấn Đạo</t>
  </si>
  <si>
    <t>Sửa chữa, duy tu hệ thống mương+ đập cánh đồng  Mộ Ông Để và ệ thống mương Tồ Đất Đỏ, thôn Am Hà, xã Tuấn Đạo</t>
  </si>
  <si>
    <t xml:space="preserve">Dự kiến chi phí </t>
  </si>
  <si>
    <t>Xây dựng hệ thống mương cánh đồng Gốc Sau, thôn Mùng và Sửa chữa, duy tu hệ thống mương Bầu Lầy, thôn Nghẽo, xã Tuấn Đạo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</si>
</sst>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00_-;\-* #,##0.000_-;_-* &quot;-&quot;??_-;_-@_-"/>
    <numFmt numFmtId="166" formatCode="_-* #,##0_-;\-* #,##0_-;_-* &quot;-&quot;??_-;_-@_-"/>
  </numFmts>
  <fonts count="12"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sz val="11"/>
      <color theme="1"/>
      <name val="Times New Roman"/>
      <family val="1"/>
    </font>
    <font>
      <sz val="12"/>
      <color theme="1"/>
      <name val="Times New Roman"/>
      <family val="1"/>
    </font>
    <font>
      <b/>
      <sz val="12"/>
      <color theme="1"/>
      <name val="Times New Roman"/>
      <family val="1"/>
    </font>
    <font>
      <sz val="12"/>
      <color rgb="FFFF0000"/>
      <name val="Times New Roman"/>
      <family val="1"/>
    </font>
    <font>
      <b/>
      <i/>
      <sz val="12"/>
      <color rgb="FFFF0000"/>
      <name val="Times New Roman"/>
      <family val="1"/>
    </font>
    <font>
      <i/>
      <sz val="12"/>
      <color rgb="FFFF0000"/>
      <name val="Times New Roman"/>
      <family val="1"/>
    </font>
    <font>
      <sz val="12"/>
      <name val="Times New Roman"/>
      <family val="1"/>
      <charset val="163"/>
    </font>
    <font>
      <b/>
      <i/>
      <sz val="12"/>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wrapText="1"/>
    </xf>
    <xf numFmtId="165" fontId="3" fillId="0" borderId="0" xfId="1" applyNumberFormat="1" applyFont="1" applyFill="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right" wrapText="1"/>
    </xf>
    <xf numFmtId="165" fontId="3" fillId="0" borderId="1" xfId="1" applyNumberFormat="1" applyFont="1" applyBorder="1" applyAlignment="1">
      <alignment horizontal="center" wrapText="1"/>
    </xf>
    <xf numFmtId="0" fontId="2" fillId="0" borderId="2" xfId="0" applyFont="1" applyBorder="1" applyAlignment="1">
      <alignment horizontal="center" vertical="center" wrapText="1"/>
    </xf>
    <xf numFmtId="0" fontId="0" fillId="0" borderId="2" xfId="0" applyBorder="1"/>
    <xf numFmtId="0" fontId="5" fillId="0" borderId="0" xfId="0" applyFont="1"/>
    <xf numFmtId="0" fontId="5"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5" fillId="0" borderId="2" xfId="0" applyFont="1" applyBorder="1"/>
    <xf numFmtId="0" fontId="5" fillId="0" borderId="0" xfId="0" applyFont="1" applyAlignment="1">
      <alignment horizontal="right"/>
    </xf>
    <xf numFmtId="0" fontId="5" fillId="0" borderId="0" xfId="0" applyFont="1" applyAlignment="1">
      <alignment vertical="center"/>
    </xf>
    <xf numFmtId="0" fontId="5" fillId="0" borderId="0" xfId="0" applyFont="1" applyAlignment="1">
      <alignment horizontal="right" vertical="center"/>
    </xf>
    <xf numFmtId="165" fontId="2" fillId="0" borderId="2" xfId="1" applyNumberFormat="1" applyFont="1" applyFill="1" applyBorder="1" applyAlignment="1">
      <alignment horizontal="center" vertical="center" wrapText="1"/>
    </xf>
    <xf numFmtId="0" fontId="0" fillId="0" borderId="0" xfId="0" applyAlignment="1">
      <alignment horizontal="center"/>
    </xf>
    <xf numFmtId="165" fontId="3" fillId="0" borderId="0" xfId="0" applyNumberFormat="1" applyFont="1" applyAlignment="1">
      <alignment wrapText="1"/>
    </xf>
    <xf numFmtId="0" fontId="5" fillId="0" borderId="2"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9" fillId="0" borderId="0" xfId="0" applyFont="1" applyAlignment="1">
      <alignment horizontal="left"/>
    </xf>
    <xf numFmtId="0" fontId="10"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quotePrefix="1" applyFont="1" applyFill="1" applyBorder="1" applyAlignment="1">
      <alignment horizontal="left"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left" vertical="center" wrapText="1"/>
    </xf>
    <xf numFmtId="0" fontId="3" fillId="0" borderId="2" xfId="0" quotePrefix="1" applyFont="1" applyBorder="1" applyAlignment="1">
      <alignment horizontal="left" vertical="center" wrapText="1"/>
    </xf>
    <xf numFmtId="49" fontId="10" fillId="2" borderId="2" xfId="1" applyNumberFormat="1" applyFont="1" applyFill="1" applyBorder="1" applyAlignment="1">
      <alignment horizontal="center" vertical="center" wrapText="1"/>
    </xf>
    <xf numFmtId="49" fontId="10" fillId="0" borderId="2" xfId="1" applyNumberFormat="1" applyFont="1" applyFill="1" applyBorder="1" applyAlignment="1">
      <alignment horizontal="center" vertical="center" wrapText="1"/>
    </xf>
    <xf numFmtId="166" fontId="3" fillId="2" borderId="2" xfId="1" applyNumberFormat="1" applyFont="1" applyFill="1" applyBorder="1" applyAlignment="1">
      <alignment horizontal="center" vertical="center" wrapText="1"/>
    </xf>
    <xf numFmtId="166" fontId="3" fillId="0" borderId="2" xfId="1" applyNumberFormat="1" applyFont="1" applyFill="1" applyBorder="1" applyAlignment="1">
      <alignment horizontal="center" vertical="center" wrapText="1"/>
    </xf>
    <xf numFmtId="0" fontId="6" fillId="0" borderId="2" xfId="0" applyFont="1" applyBorder="1"/>
    <xf numFmtId="166" fontId="6" fillId="0" borderId="2" xfId="0" applyNumberFormat="1" applyFont="1" applyBorder="1"/>
    <xf numFmtId="165" fontId="2" fillId="0" borderId="0" xfId="1" applyNumberFormat="1" applyFont="1" applyFill="1" applyAlignment="1">
      <alignment horizontal="center" vertical="center" wrapText="1"/>
    </xf>
    <xf numFmtId="0" fontId="2" fillId="0" borderId="0" xfId="0" applyFont="1" applyAlignment="1">
      <alignment horizontal="center" wrapText="1"/>
    </xf>
    <xf numFmtId="0" fontId="6" fillId="0" borderId="0" xfId="0" applyFont="1" applyAlignment="1">
      <alignment horizontal="center" vertical="center" wrapText="1"/>
    </xf>
    <xf numFmtId="0" fontId="7" fillId="0" borderId="0" xfId="0" applyFont="1" applyAlignment="1">
      <alignment horizontal="left" wrapText="1"/>
    </xf>
    <xf numFmtId="0" fontId="11" fillId="0" borderId="0" xfId="0" applyFont="1" applyAlignment="1">
      <alignment horizontal="righ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topLeftCell="A13" zoomScaleNormal="100" workbookViewId="0">
      <selection activeCell="B14" sqref="B14"/>
    </sheetView>
  </sheetViews>
  <sheetFormatPr defaultRowHeight="15" x14ac:dyDescent="0.25"/>
  <cols>
    <col min="1" max="1" width="4.140625" style="25" customWidth="1"/>
    <col min="2" max="2" width="31.5703125" customWidth="1"/>
    <col min="3" max="3" width="16.85546875" customWidth="1"/>
    <col min="4" max="4" width="44.28515625" customWidth="1"/>
    <col min="5" max="5" width="49.140625" customWidth="1"/>
    <col min="6" max="6" width="21" customWidth="1"/>
    <col min="7" max="7" width="15.140625" customWidth="1"/>
    <col min="8" max="8" width="17.28515625" customWidth="1"/>
    <col min="9" max="9" width="18.7109375" customWidth="1"/>
  </cols>
  <sheetData>
    <row r="1" spans="1:9" ht="25.5" customHeight="1" x14ac:dyDescent="0.25">
      <c r="A1" s="1"/>
      <c r="B1" s="1" t="s">
        <v>18</v>
      </c>
      <c r="C1" s="2"/>
      <c r="D1" s="2"/>
      <c r="E1" s="3"/>
      <c r="F1" s="3"/>
      <c r="G1" s="3"/>
      <c r="H1" s="4"/>
      <c r="I1" s="42" t="s">
        <v>9</v>
      </c>
    </row>
    <row r="2" spans="1:9" ht="25.5" customHeight="1" x14ac:dyDescent="0.25">
      <c r="A2" s="43" t="s">
        <v>14</v>
      </c>
      <c r="B2" s="43"/>
      <c r="C2" s="43"/>
      <c r="D2" s="43"/>
      <c r="E2" s="43"/>
      <c r="F2" s="43"/>
      <c r="G2" s="43"/>
      <c r="H2" s="43"/>
      <c r="I2" s="43"/>
    </row>
    <row r="3" spans="1:9" ht="25.5" customHeight="1" x14ac:dyDescent="0.25">
      <c r="A3" s="5"/>
      <c r="B3" s="3"/>
      <c r="C3" s="6"/>
      <c r="D3" s="6"/>
      <c r="E3" s="3"/>
      <c r="F3" s="7"/>
      <c r="G3" s="3"/>
      <c r="H3" s="22"/>
      <c r="I3" s="3"/>
    </row>
    <row r="4" spans="1:9" ht="15.75" x14ac:dyDescent="0.25">
      <c r="A4" s="5"/>
      <c r="B4" s="3"/>
      <c r="C4" s="6"/>
      <c r="D4" s="6"/>
      <c r="E4" s="3"/>
      <c r="F4" s="7"/>
      <c r="G4" s="3"/>
      <c r="H4" s="8"/>
      <c r="I4" s="46" t="s">
        <v>0</v>
      </c>
    </row>
    <row r="5" spans="1:9" s="21" customFormat="1" ht="79.5" customHeight="1" x14ac:dyDescent="0.25">
      <c r="A5" s="9" t="s">
        <v>1</v>
      </c>
      <c r="B5" s="9" t="s">
        <v>2</v>
      </c>
      <c r="C5" s="9" t="s">
        <v>10</v>
      </c>
      <c r="D5" s="9" t="s">
        <v>11</v>
      </c>
      <c r="E5" s="9" t="s">
        <v>12</v>
      </c>
      <c r="F5" s="9" t="s">
        <v>3</v>
      </c>
      <c r="G5" s="9" t="s">
        <v>13</v>
      </c>
      <c r="H5" s="20" t="s">
        <v>69</v>
      </c>
      <c r="I5" s="9" t="s">
        <v>4</v>
      </c>
    </row>
    <row r="6" spans="1:9" s="21" customFormat="1" ht="279.75" customHeight="1" x14ac:dyDescent="0.25">
      <c r="A6" s="27">
        <v>1</v>
      </c>
      <c r="B6" s="28" t="s">
        <v>19</v>
      </c>
      <c r="C6" s="31" t="s">
        <v>27</v>
      </c>
      <c r="D6" s="32" t="s">
        <v>28</v>
      </c>
      <c r="E6" s="35" t="s">
        <v>41</v>
      </c>
      <c r="F6" s="31" t="s">
        <v>51</v>
      </c>
      <c r="G6" s="36" t="s">
        <v>59</v>
      </c>
      <c r="H6" s="38">
        <f>1150+1250</f>
        <v>2400</v>
      </c>
      <c r="I6" s="9"/>
    </row>
    <row r="7" spans="1:9" s="21" customFormat="1" ht="180" customHeight="1" x14ac:dyDescent="0.25">
      <c r="A7" s="27">
        <v>2</v>
      </c>
      <c r="B7" s="29" t="s">
        <v>20</v>
      </c>
      <c r="C7" s="33" t="s">
        <v>29</v>
      </c>
      <c r="D7" s="30" t="s">
        <v>61</v>
      </c>
      <c r="E7" s="30" t="s">
        <v>42</v>
      </c>
      <c r="F7" s="33" t="s">
        <v>52</v>
      </c>
      <c r="G7" s="37" t="s">
        <v>59</v>
      </c>
      <c r="H7" s="39">
        <v>5325</v>
      </c>
      <c r="I7" s="9"/>
    </row>
    <row r="8" spans="1:9" s="21" customFormat="1" ht="123.75" customHeight="1" x14ac:dyDescent="0.25">
      <c r="A8" s="27">
        <v>3</v>
      </c>
      <c r="B8" s="30" t="s">
        <v>21</v>
      </c>
      <c r="C8" s="33" t="s">
        <v>30</v>
      </c>
      <c r="D8" s="30" t="s">
        <v>62</v>
      </c>
      <c r="E8" s="30" t="s">
        <v>43</v>
      </c>
      <c r="F8" s="33" t="s">
        <v>53</v>
      </c>
      <c r="G8" s="37" t="s">
        <v>59</v>
      </c>
      <c r="H8" s="39">
        <v>800</v>
      </c>
      <c r="I8" s="9"/>
    </row>
    <row r="9" spans="1:9" s="21" customFormat="1" ht="257.25" customHeight="1" x14ac:dyDescent="0.25">
      <c r="A9" s="27">
        <v>4</v>
      </c>
      <c r="B9" s="28" t="s">
        <v>22</v>
      </c>
      <c r="C9" s="31" t="s">
        <v>31</v>
      </c>
      <c r="D9" s="32" t="s">
        <v>63</v>
      </c>
      <c r="E9" s="35" t="s">
        <v>44</v>
      </c>
      <c r="F9" s="31" t="s">
        <v>54</v>
      </c>
      <c r="G9" s="36" t="s">
        <v>59</v>
      </c>
      <c r="H9" s="38">
        <f>1170+1086</f>
        <v>2256</v>
      </c>
      <c r="I9" s="9"/>
    </row>
    <row r="10" spans="1:9" s="21" customFormat="1" ht="135" customHeight="1" x14ac:dyDescent="0.25">
      <c r="A10" s="27">
        <v>5</v>
      </c>
      <c r="B10" s="28" t="s">
        <v>23</v>
      </c>
      <c r="C10" s="31" t="s">
        <v>32</v>
      </c>
      <c r="D10" s="34" t="s">
        <v>33</v>
      </c>
      <c r="E10" s="30" t="s">
        <v>45</v>
      </c>
      <c r="F10" s="31" t="s">
        <v>55</v>
      </c>
      <c r="G10" s="36" t="s">
        <v>59</v>
      </c>
      <c r="H10" s="38">
        <v>1645</v>
      </c>
      <c r="I10" s="9"/>
    </row>
    <row r="11" spans="1:9" s="21" customFormat="1" ht="103.5" customHeight="1" x14ac:dyDescent="0.25">
      <c r="A11" s="27">
        <v>6</v>
      </c>
      <c r="B11" s="28" t="s">
        <v>24</v>
      </c>
      <c r="C11" s="31" t="s">
        <v>34</v>
      </c>
      <c r="D11" s="34" t="s">
        <v>35</v>
      </c>
      <c r="E11" s="30" t="s">
        <v>46</v>
      </c>
      <c r="F11" s="31" t="s">
        <v>56</v>
      </c>
      <c r="G11" s="36" t="s">
        <v>59</v>
      </c>
      <c r="H11" s="38">
        <v>1334</v>
      </c>
      <c r="I11" s="9"/>
    </row>
    <row r="12" spans="1:9" s="21" customFormat="1" ht="150" customHeight="1" x14ac:dyDescent="0.25">
      <c r="A12" s="27">
        <v>7</v>
      </c>
      <c r="B12" s="28" t="s">
        <v>25</v>
      </c>
      <c r="C12" s="31" t="s">
        <v>27</v>
      </c>
      <c r="D12" s="34" t="s">
        <v>36</v>
      </c>
      <c r="E12" s="34" t="s">
        <v>47</v>
      </c>
      <c r="F12" s="31" t="s">
        <v>57</v>
      </c>
      <c r="G12" s="36" t="s">
        <v>59</v>
      </c>
      <c r="H12" s="38">
        <v>1477</v>
      </c>
      <c r="I12" s="9"/>
    </row>
    <row r="13" spans="1:9" s="21" customFormat="1" ht="213.75" customHeight="1" x14ac:dyDescent="0.25">
      <c r="A13" s="27">
        <v>8</v>
      </c>
      <c r="B13" s="28" t="s">
        <v>70</v>
      </c>
      <c r="C13" s="31" t="s">
        <v>37</v>
      </c>
      <c r="D13" s="32" t="s">
        <v>64</v>
      </c>
      <c r="E13" s="32" t="s">
        <v>48</v>
      </c>
      <c r="F13" s="31" t="s">
        <v>58</v>
      </c>
      <c r="G13" s="36" t="s">
        <v>59</v>
      </c>
      <c r="H13" s="38">
        <f>610+690</f>
        <v>1300</v>
      </c>
      <c r="I13" s="9"/>
    </row>
    <row r="14" spans="1:9" s="21" customFormat="1" ht="132" customHeight="1" x14ac:dyDescent="0.25">
      <c r="A14" s="27">
        <v>9</v>
      </c>
      <c r="B14" s="28" t="s">
        <v>26</v>
      </c>
      <c r="C14" s="31" t="s">
        <v>38</v>
      </c>
      <c r="D14" s="34" t="s">
        <v>39</v>
      </c>
      <c r="E14" s="34" t="s">
        <v>49</v>
      </c>
      <c r="F14" s="31" t="s">
        <v>66</v>
      </c>
      <c r="G14" s="36" t="s">
        <v>59</v>
      </c>
      <c r="H14" s="38">
        <v>1100</v>
      </c>
      <c r="I14" s="9"/>
    </row>
    <row r="15" spans="1:9" s="21" customFormat="1" ht="254.25" customHeight="1" x14ac:dyDescent="0.25">
      <c r="A15" s="27">
        <v>10</v>
      </c>
      <c r="B15" s="28" t="s">
        <v>68</v>
      </c>
      <c r="C15" s="31" t="s">
        <v>40</v>
      </c>
      <c r="D15" s="32" t="s">
        <v>65</v>
      </c>
      <c r="E15" s="32" t="s">
        <v>50</v>
      </c>
      <c r="F15" s="31" t="s">
        <v>67</v>
      </c>
      <c r="G15" s="36" t="s">
        <v>59</v>
      </c>
      <c r="H15" s="38">
        <f>1215+736</f>
        <v>1951</v>
      </c>
      <c r="I15" s="9"/>
    </row>
    <row r="16" spans="1:9" ht="15.75" x14ac:dyDescent="0.25">
      <c r="A16" s="24"/>
      <c r="B16" s="40" t="s">
        <v>60</v>
      </c>
      <c r="C16" s="40"/>
      <c r="D16" s="40"/>
      <c r="E16" s="40"/>
      <c r="F16" s="40"/>
      <c r="G16" s="40"/>
      <c r="H16" s="41">
        <f>SUM(H6:H15)</f>
        <v>19588</v>
      </c>
      <c r="I16" s="10"/>
    </row>
    <row r="18" spans="1:1" ht="15.75" x14ac:dyDescent="0.25">
      <c r="A18" s="26"/>
    </row>
  </sheetData>
  <mergeCells count="1">
    <mergeCell ref="A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zoomScale="110" zoomScaleNormal="110" workbookViewId="0">
      <selection activeCell="E11" sqref="E11"/>
    </sheetView>
  </sheetViews>
  <sheetFormatPr defaultColWidth="9.140625" defaultRowHeight="15.75" x14ac:dyDescent="0.25"/>
  <cols>
    <col min="1" max="1" width="5.140625" style="12" customWidth="1"/>
    <col min="2" max="2" width="86.140625" style="11" customWidth="1"/>
    <col min="3" max="3" width="14.140625" style="11" customWidth="1"/>
    <col min="4" max="4" width="12.28515625" style="11" customWidth="1"/>
    <col min="5" max="16384" width="9.140625" style="11"/>
  </cols>
  <sheetData>
    <row r="1" spans="1:4" s="18" customFormat="1" ht="35.25" customHeight="1" x14ac:dyDescent="0.25">
      <c r="A1" s="13"/>
      <c r="B1" s="2" t="s">
        <v>17</v>
      </c>
      <c r="D1" s="19" t="s">
        <v>8</v>
      </c>
    </row>
    <row r="2" spans="1:4" ht="72.75" customHeight="1" x14ac:dyDescent="0.25">
      <c r="A2" s="44" t="s">
        <v>16</v>
      </c>
      <c r="B2" s="44"/>
      <c r="C2" s="44"/>
      <c r="D2" s="44"/>
    </row>
    <row r="3" spans="1:4" ht="49.5" customHeight="1" x14ac:dyDescent="0.25">
      <c r="D3" s="17" t="s">
        <v>7</v>
      </c>
    </row>
    <row r="4" spans="1:4" s="14" customFormat="1" ht="30.75" customHeight="1" x14ac:dyDescent="0.25">
      <c r="A4" s="15" t="s">
        <v>1</v>
      </c>
      <c r="B4" s="15" t="s">
        <v>5</v>
      </c>
      <c r="C4" s="15" t="s">
        <v>6</v>
      </c>
      <c r="D4" s="15" t="s">
        <v>4</v>
      </c>
    </row>
    <row r="5" spans="1:4" x14ac:dyDescent="0.25">
      <c r="A5" s="23">
        <v>1</v>
      </c>
      <c r="B5" s="16"/>
      <c r="C5" s="16"/>
      <c r="D5" s="16"/>
    </row>
    <row r="6" spans="1:4" x14ac:dyDescent="0.25">
      <c r="A6" s="23">
        <v>2</v>
      </c>
      <c r="B6" s="16"/>
      <c r="C6" s="16"/>
      <c r="D6" s="16"/>
    </row>
    <row r="7" spans="1:4" x14ac:dyDescent="0.25">
      <c r="A7" s="23">
        <v>3</v>
      </c>
      <c r="B7" s="16"/>
      <c r="C7" s="16"/>
      <c r="D7" s="16"/>
    </row>
    <row r="8" spans="1:4" x14ac:dyDescent="0.25">
      <c r="A8" s="23"/>
      <c r="B8" s="16"/>
      <c r="C8" s="16"/>
      <c r="D8" s="16"/>
    </row>
    <row r="9" spans="1:4" x14ac:dyDescent="0.25">
      <c r="A9" s="23"/>
      <c r="B9" s="16"/>
      <c r="C9" s="16"/>
      <c r="D9" s="16"/>
    </row>
    <row r="11" spans="1:4" ht="16.5" customHeight="1" x14ac:dyDescent="0.25">
      <c r="A11" s="45" t="s">
        <v>15</v>
      </c>
      <c r="B11" s="45"/>
      <c r="C11" s="45"/>
      <c r="D11" s="45"/>
    </row>
  </sheetData>
  <mergeCells count="2">
    <mergeCell ref="A2:D2"/>
    <mergeCell ref="A11:D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Phụ lục 01</vt:lpstr>
      <vt:lpstr>Phụ lục 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Giang</dc:creator>
  <cp:lastModifiedBy>TC</cp:lastModifiedBy>
  <dcterms:created xsi:type="dcterms:W3CDTF">2025-09-24T07:18:56Z</dcterms:created>
  <dcterms:modified xsi:type="dcterms:W3CDTF">2026-06-10T04:08:59Z</dcterms:modified>
</cp:coreProperties>
</file>